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90" windowWidth="20640" windowHeight="11760" activeTab="2"/>
  </bookViews>
  <sheets>
    <sheet name="Cover" sheetId="2" r:id="rId1"/>
    <sheet name="Borang Isian" sheetId="3" r:id="rId2"/>
    <sheet name="data" sheetId="5" r:id="rId3"/>
  </sheets>
  <definedNames>
    <definedName name="isi">data!$B$3:$B$6</definedName>
    <definedName name="isilagi">data!$B$2:$B$6</definedName>
    <definedName name="_xlnm.Print_Area" localSheetId="1">'Borang Isian'!$A$1:$I$126</definedName>
    <definedName name="_xlnm.Print_Area" localSheetId="0">Cover!$A$1:$E$15</definedName>
  </definedNames>
  <calcPr calcId="145621"/>
</workbook>
</file>

<file path=xl/calcChain.xml><?xml version="1.0" encoding="utf-8"?>
<calcChain xmlns="http://schemas.openxmlformats.org/spreadsheetml/2006/main">
  <c r="L62" i="3" l="1"/>
  <c r="L81" i="3"/>
  <c r="L74" i="3"/>
  <c r="L126" i="3"/>
  <c r="L125" i="3" l="1"/>
  <c r="L113" i="3"/>
  <c r="L119" i="3"/>
  <c r="L104" i="3"/>
  <c r="L94" i="3"/>
  <c r="L87" i="3"/>
  <c r="L55" i="3"/>
  <c r="L42" i="3"/>
  <c r="L34" i="3"/>
  <c r="I125" i="3"/>
  <c r="I119" i="3"/>
  <c r="I113" i="3"/>
  <c r="I104" i="3"/>
  <c r="I94" i="3"/>
  <c r="I87" i="3"/>
  <c r="I81" i="3"/>
  <c r="I74" i="3"/>
  <c r="I62" i="3"/>
  <c r="I55" i="3"/>
  <c r="I42" i="3"/>
  <c r="I34" i="3"/>
  <c r="I18" i="3"/>
  <c r="K124" i="3"/>
  <c r="K125" i="3" s="1"/>
  <c r="M125" i="3" s="1"/>
  <c r="K118" i="3"/>
  <c r="K119" i="3" s="1"/>
  <c r="M119" i="3" s="1"/>
  <c r="K112" i="3"/>
  <c r="K111" i="3"/>
  <c r="K110" i="3"/>
  <c r="K109" i="3"/>
  <c r="K103" i="3"/>
  <c r="K102" i="3"/>
  <c r="K101" i="3"/>
  <c r="K100" i="3"/>
  <c r="K99" i="3"/>
  <c r="K93" i="3"/>
  <c r="K92" i="3"/>
  <c r="K94" i="3" s="1"/>
  <c r="M94" i="3" s="1"/>
  <c r="K86" i="3"/>
  <c r="K87" i="3" s="1"/>
  <c r="M87" i="3" s="1"/>
  <c r="K80" i="3"/>
  <c r="K79" i="3"/>
  <c r="K73" i="3"/>
  <c r="K72" i="3"/>
  <c r="K71" i="3"/>
  <c r="K70" i="3"/>
  <c r="K69" i="3"/>
  <c r="K68" i="3"/>
  <c r="K67" i="3"/>
  <c r="K61" i="3"/>
  <c r="K60" i="3"/>
  <c r="K62" i="3" s="1"/>
  <c r="M62" i="3" s="1"/>
  <c r="K54" i="3"/>
  <c r="K53" i="3"/>
  <c r="K52" i="3"/>
  <c r="K51" i="3"/>
  <c r="K50" i="3"/>
  <c r="K49" i="3"/>
  <c r="K48" i="3"/>
  <c r="K47" i="3"/>
  <c r="K41" i="3"/>
  <c r="K40" i="3"/>
  <c r="K39" i="3"/>
  <c r="K33" i="3"/>
  <c r="K32" i="3"/>
  <c r="K31" i="3"/>
  <c r="K30" i="3"/>
  <c r="K29" i="3"/>
  <c r="K28" i="3"/>
  <c r="K27" i="3"/>
  <c r="K26" i="3"/>
  <c r="K25" i="3"/>
  <c r="K24" i="3"/>
  <c r="K23" i="3"/>
  <c r="K34" i="3" s="1"/>
  <c r="M34" i="3" s="1"/>
  <c r="K17" i="3"/>
  <c r="K16" i="3"/>
  <c r="K15" i="3"/>
  <c r="K14" i="3"/>
  <c r="K13" i="3"/>
  <c r="K12" i="3"/>
  <c r="K11" i="3"/>
  <c r="K10" i="3"/>
  <c r="K9" i="3"/>
  <c r="K8" i="3"/>
  <c r="K7" i="3"/>
  <c r="K6" i="3"/>
  <c r="J125" i="3"/>
  <c r="J119" i="3"/>
  <c r="J113" i="3"/>
  <c r="J104" i="3"/>
  <c r="J94" i="3"/>
  <c r="J87" i="3"/>
  <c r="J81" i="3"/>
  <c r="J74" i="3"/>
  <c r="J62" i="3"/>
  <c r="J55" i="3"/>
  <c r="J42" i="3"/>
  <c r="J34" i="3"/>
  <c r="J18" i="3"/>
  <c r="L18" i="3" s="1"/>
  <c r="K42" i="3" l="1"/>
  <c r="M42" i="3" s="1"/>
  <c r="I126" i="3"/>
  <c r="K113" i="3"/>
  <c r="M113" i="3" s="1"/>
  <c r="K104" i="3"/>
  <c r="M104" i="3" s="1"/>
  <c r="K81" i="3"/>
  <c r="M81" i="3" s="1"/>
  <c r="K74" i="3"/>
  <c r="M74" i="3" s="1"/>
  <c r="K55" i="3"/>
  <c r="M55" i="3" s="1"/>
  <c r="J126" i="3"/>
  <c r="K18" i="3"/>
  <c r="K126" i="3" l="1"/>
  <c r="M18" i="3"/>
  <c r="M126" i="3" s="1"/>
  <c r="D13" i="2" s="1"/>
</calcChain>
</file>

<file path=xl/sharedStrings.xml><?xml version="1.0" encoding="utf-8"?>
<sst xmlns="http://schemas.openxmlformats.org/spreadsheetml/2006/main" count="585" uniqueCount="235">
  <si>
    <t>Mendukung Kelestarian ODTW Utama</t>
  </si>
  <si>
    <t>Mencegah Vandalisme pada ODTW Utama</t>
  </si>
  <si>
    <t>Memperhatikan Pemberdayaan Modal Sosial Masyarakat</t>
  </si>
  <si>
    <t>Memperhatikan Akses Masyarakat</t>
  </si>
  <si>
    <t>Membuka ruang pelayanan prima</t>
  </si>
  <si>
    <t>Dilaksanakan interpretasi yang baik</t>
  </si>
  <si>
    <t>No</t>
  </si>
  <si>
    <t>Laporan tersedia</t>
  </si>
  <si>
    <t>Memperhatikan Sosial Budaya Masyarakat</t>
  </si>
  <si>
    <t>Mempertimbangkan kondisi Sosial Budaya Masyarakat</t>
  </si>
  <si>
    <t>Membuka ruang keselamatan pengunjung dan sumber daya/objek</t>
  </si>
  <si>
    <t>Memelihara potensi nilai ekonomi kawasan hutan,  dan meningkatkan PNBP, atau sumber lain</t>
  </si>
  <si>
    <t>Memperhatikan Pemberdayaan Modal Sosial Masyarakat Setempat</t>
  </si>
  <si>
    <t>Dokumen tersedia</t>
  </si>
  <si>
    <t xml:space="preserve">Meningkatkan nilai ekonomi dan peluang usaha untuk masyarakat dan menjamin terciptanya peluang/kesempatan kerja sumber2 ekonomi masyarakat </t>
  </si>
  <si>
    <t>Meningkatkan sumber pendapatan dan menjamin kelangsungan usaha</t>
  </si>
  <si>
    <t>Indikator</t>
  </si>
  <si>
    <t>Ada pengaturan fungsi ruang/areal</t>
  </si>
  <si>
    <t>Kerangka Pengembangan Indikator</t>
  </si>
  <si>
    <t>Memperhatikan keberadaan jenis endemik, langka sesuai kaidah, norma, dan estetika</t>
  </si>
  <si>
    <t>ada pengalokasian ruang untuk melindungi spesies endemik, langka dan dilindungi</t>
  </si>
  <si>
    <t>ada pengalokasian ruang untuk kelestarian ODTW utama (ket: ODTW utama menjadi ruang publik)</t>
  </si>
  <si>
    <t>Ada alokasi fungsi ruang untuk sumberdaya lain yang mendukung ODTW utama</t>
  </si>
  <si>
    <t>Ada program pengamanan untuk terpeliharanya lansekap alami</t>
  </si>
  <si>
    <t>Ada program pengamanan untuk terpeliharanya spesies endemik/langka/dilindungi</t>
  </si>
  <si>
    <t>ada program pengamanan dan pengawasan terhadap aktivitas pengunjung (ada pos pengamanan, petugas)</t>
  </si>
  <si>
    <t>Penataan fungsi ruang mengakomodir modal sosial  yang dimiliki oleh masyarakat setempat (hasil konsultasi publik)</t>
  </si>
  <si>
    <t>pengamanan mengakomodir modal sosial  yang dimiliki oleh masyarakat setempat</t>
  </si>
  <si>
    <t>alokasi ruang yang selaras dengan sosial budaya masyarakat (tidak mengganggu struktur sosial dan pola budaya masyarakat)</t>
  </si>
  <si>
    <t>Pengamanan melibatkan masyarakat</t>
  </si>
  <si>
    <t>ada alokasi ruang yang  mengakomodir pemanfaatan sumber daya secara tradisional oleh masyarakat lokal</t>
  </si>
  <si>
    <t xml:space="preserve">pengamanan mengakomodir pemanfaatan sumber daya secara tradisional oleh masyarakat lokal (tidak hanya akses tapi juga sumber daya alam) </t>
  </si>
  <si>
    <t>ada pengaturan fungsi ruang yang mendukung pelayanan prima (alur penerimaan pengunjung s.d keluar teratur)</t>
  </si>
  <si>
    <t>pengunjung terjamin keamanannya saat berkunjung, sumberdaya nya juga aman</t>
  </si>
  <si>
    <t>sudah mengalokasikan jalur2 interpretasi (jalur intrepetasi juga dapat memberikan banyak informasi kepada pengunjung)/loop trail</t>
  </si>
  <si>
    <t>pada spot tertentu yang rawan ada pengamanan dan pengawasan terhadap pengunjung dan sumber daya</t>
  </si>
  <si>
    <t>ada pengalokasian ruang untuk menjamin keselamatan pengunjung dan sumberdaya/ruang untuk fasilitas penunjang</t>
  </si>
  <si>
    <t>adanya pengalokasian khusus untuk masyarakat berusaha, adanya pengembangan peluang usaha masyarakat, adanya pengembangan kegiatan usaha (atraksi budaya, jualan, pemandu wisata, pegawai)</t>
  </si>
  <si>
    <t>adanya manfaat ekonomi secara finansial bagi pemerintah daerah dan/atau pemerintah pusat</t>
  </si>
  <si>
    <t>ada pengalokasian areal usaha bagi investor, adanya kepastian dan kelestarian usaha secara legal, ada kerjasama antara investor dan pengelola (tbd), adanya keuntungan secara finansial untuk pengusaha</t>
  </si>
  <si>
    <t>Alat Penilaian (Verifier)</t>
  </si>
  <si>
    <t>3 (baik)</t>
  </si>
  <si>
    <t>Norma/Nilai Kematangan Verifier</t>
  </si>
  <si>
    <t>1 (belum cukup)</t>
  </si>
  <si>
    <t>2 (cukup)</t>
  </si>
  <si>
    <t>ada mekanisme untuk pengamanan</t>
  </si>
  <si>
    <t>Ada informasi daya dukung kawasan</t>
  </si>
  <si>
    <t>a. Laporan daya dukung kawasan
b. Dokumen terkait</t>
  </si>
  <si>
    <t xml:space="preserve">a. Laporan monev pemanfaatan wisata alam
b. Bukti lainnya pelaksanaan monev oleh internal pengelola
</t>
  </si>
  <si>
    <t>a. Dokumen a dan rekaman b tersedia
b. Ada tata waktu pelaksanaan monev/dilaksanakan sudah reguler</t>
  </si>
  <si>
    <t>a. Rekaman b tersedia
b.  Tidak ada tata waktu pelaksanaan monev/belum reguler per tahun/per semester/per triwulan</t>
  </si>
  <si>
    <t>a. Dokumen a dan rekaman b tersedia
b. Ada tata waktu pelaksanaan monev/dilaksanakan sudah reguler
c. Ada continous improvement dari laporan monev</t>
  </si>
  <si>
    <t>Ada pengelolaan pengunjung</t>
  </si>
  <si>
    <t>ada sistem informasi</t>
  </si>
  <si>
    <t xml:space="preserve">a. SOP Pengelolaan pengunjung 
b. Rekaman jumlah pengunjung pariwisata alam </t>
  </si>
  <si>
    <t>Dokumen a dan rekaman b tersedia</t>
  </si>
  <si>
    <t>a. Dokumen a dan rekaman b tersedia
b. Dokumen a disusun berdasarkan dokumen kajian daya dukung kawasan</t>
  </si>
  <si>
    <t>a. Media informasi (website dan media cetak)
b. Papan informasi (papan petunjuk, papan larangan, papan interpretasi)</t>
  </si>
  <si>
    <t>a dan b tersedia</t>
  </si>
  <si>
    <t>Ada sarana dan prasarana</t>
  </si>
  <si>
    <t>a. a dan b tersedia
b. Kualitas baik (Informasi terbaharui, dimanfaatkan)</t>
  </si>
  <si>
    <t xml:space="preserve">a. Sarana dan prasarana
b. Dokumen desain tapak, site plan, dan DED </t>
  </si>
  <si>
    <t>Sarana dan prasarana yang tersedia tidak berdasarkan Desain tapak, Site Plan, dan DED</t>
  </si>
  <si>
    <t xml:space="preserve">Struktur organisasi atau fungsi </t>
  </si>
  <si>
    <t>a. Struktur organisasi atau fungsi
b. Terdapat SDM</t>
  </si>
  <si>
    <t>a. Adanya identifikasi dampak negatif yang di dokumentasi
b. Adanya kegiatan penanganan dampak negatif</t>
  </si>
  <si>
    <t>Adanya identifikasi dampak negatif yang di dokumentasi</t>
  </si>
  <si>
    <t xml:space="preserve">Tidak ada identifikasi dampak negatif </t>
  </si>
  <si>
    <t>a. Rekaman identifikasi dampak negatif
b. Rekaman penanganan dampak negatif</t>
  </si>
  <si>
    <t>Ada program pengamanan untuk sumberdaya lain yang mendukung ODTW utama</t>
  </si>
  <si>
    <t>Ada program pengamanan untuk kelestarian ODTW utama (ket: ODTW utama menjadi ruang publik)</t>
  </si>
  <si>
    <t>pengamanan menjamin keselamatan pengunjung dan sumberdaya/ruang untuk fasilitas penunjang</t>
  </si>
  <si>
    <t xml:space="preserve">Dokumen wajib tidak tersedia
</t>
  </si>
  <si>
    <t>Nama Wisata Alam</t>
  </si>
  <si>
    <t>No Telp</t>
  </si>
  <si>
    <t>Luasan Areal Wisata</t>
  </si>
  <si>
    <t xml:space="preserve">Tabel Monitoring SNI 8013:2014 Pengelolaan Pariwisata Alam </t>
  </si>
  <si>
    <t>Tanggal Penilaian</t>
  </si>
  <si>
    <t>Nama Penilai</t>
  </si>
  <si>
    <t>Memperhatikan Potensi sumber daya</t>
  </si>
  <si>
    <t>memperhatikan ODTW utama kawasan</t>
  </si>
  <si>
    <t>2. ada pengalokasian ruang sesuai daya dukung wisata alam (vandalisme karena kegiatan)</t>
  </si>
  <si>
    <t xml:space="preserve">1. ada alokasi ruang untuk penyaluran kreativitas (vandalisme yang iseng)
</t>
  </si>
  <si>
    <t>Ada komunikasi antara pengelola dan masyarakat tentang sosial/budaya</t>
  </si>
  <si>
    <t>Ada komunikasi antara pengelola dan masyarakat tentang norma/adat</t>
  </si>
  <si>
    <t>Ada informasi jalur akses masyarakat yang bersinggungan dengan areal pariwisata alam</t>
  </si>
  <si>
    <t>Ada informasi peluang/kesempatan kerja untuk masyarakat</t>
  </si>
  <si>
    <t>1. Mendukung pemeliharaan lansekap alami, jenis-jenis endemik/langka/dilindungi, pelayanan prima, kegiatan interpretasi
2. Memperhatikan Pemberdayaan Modal Sosial Masyarakat, kondisi sosial budaya masyarakat, akses masyarakat</t>
  </si>
  <si>
    <t>sistem informasi</t>
  </si>
  <si>
    <t>Menciptakan peluang/kesempatan kerja dan usaha bagi masyarakat</t>
  </si>
  <si>
    <t>menciptakan citra (brand image) perusahaan</t>
  </si>
  <si>
    <t>menjamin kelangsungan usaha</t>
  </si>
  <si>
    <r>
      <t xml:space="preserve">ada rekaman </t>
    </r>
    <r>
      <rPr>
        <i/>
        <sz val="11"/>
        <color theme="1"/>
        <rFont val="Calibri"/>
        <family val="2"/>
        <scheme val="minor"/>
      </rPr>
      <t xml:space="preserve">reward </t>
    </r>
    <r>
      <rPr>
        <sz val="11"/>
        <color theme="1"/>
        <rFont val="Calibri"/>
        <family val="2"/>
        <scheme val="minor"/>
      </rPr>
      <t>positif pengelolaan pengunjung yang didapat pengelola</t>
    </r>
  </si>
  <si>
    <t>ada rekaman jumlah pengunjung yang meningkat setiap tahunnya</t>
  </si>
  <si>
    <t>Ada sarana prasarana untuk kebutuhan trasportasi</t>
  </si>
  <si>
    <t>Ada sarana prasarana untuk kebutuhan akomodasi</t>
  </si>
  <si>
    <t>ada informasi bagaimana sarana prasarana dikelola</t>
  </si>
  <si>
    <t>ada informasi sarana prasarana yang dapat dikelola oleh masyarakat</t>
  </si>
  <si>
    <t>meningkatkan produktivitas perusahaan</t>
  </si>
  <si>
    <t>Ada informasi tentang jumlah SDM dari masyarakat lokal</t>
  </si>
  <si>
    <t xml:space="preserve">Ada informasi terkait keuangan (sumber dana/alokasi anggaran) untuk:
1. pemeliharaan lanskap alami dan satwa endemik/langka/dilindungi
2. kelestarian ODTW utama dan sumberdaya/lingkungan
3. mencegah vandalisme
</t>
  </si>
  <si>
    <t>Ada informasi tentang SDM yang bertugas untuk:
1. pemeliharaan lanskap alami dan satwa endemik/langka/dilindungi
2. kelestarian ODTW utama dan sumberdaya/lingkungan
3. mencegah vandalisme</t>
  </si>
  <si>
    <t>1. mendukung efektivitas pemeliharaan lansekap alami, jenis-jenis endemik/langka/dilindungi, pelayanan prima, kegiatan interpretasi
2. mengidentifikasi dan beriorentasi pada kelestarian ODTW utama, sumberdaya lain/lingkungan
3. mencegah dan menanggulangi vandalisme</t>
  </si>
  <si>
    <t>1. memperhatikan pemberdayaan modal sosial masyarakat setempat
2. mempertimbangkan kondisi sosial dan budaya masyarakat dan tidak melanggar norma/adat, akses masyarakat</t>
  </si>
  <si>
    <t>Ada sinergitas struktur organisasi pengelola dengan norma/aturan/kondisi sosial/budaya di masyarakat (pelibatan tetua/perwakilan masyarakat adat dalam struktur organisasi pengelola)</t>
  </si>
  <si>
    <t>Ada informasi tentang tingkat produktivitas perusahaan per tahunnya</t>
  </si>
  <si>
    <t>dampak vandalisme</t>
  </si>
  <si>
    <t>memanfaatkan intrepetasi untuk mensosialisasikan</t>
  </si>
  <si>
    <t>mendukung keselamatan pengunjung dan sumber daya</t>
  </si>
  <si>
    <t>Ada informasi pemanfaatan kegiatan interpretasi untuk menyampaikan pengelolaan dampak negatif pengelola pada areal wisata</t>
  </si>
  <si>
    <t>ada pengelolaan K3 untuk bahaya</t>
  </si>
  <si>
    <t>Ada pengelolaan dampak negatif:
1. identifikasi dampak negatif yang mungkin timbul
2. pembagian tugas pengelola dan masyarakat lokal dalam mengelola dampak negatif</t>
  </si>
  <si>
    <t>1. Memperhatikan lanskap alami, jenis endemik/langka/dilindungi, kelestarian ODTW utama, sumberdaya lain/lingkungan, pemberdayaan modal sosial masyarakat, kondisi sosial dan budaya masyarakat, akses masyarakat, pelayanan prima
2. Menciptakan peluang/kesempatan kerja dan usaha bagi masyarakat
3. Menciptakan citra (brand image) perusahaan
4. Menjamin kelangsungan usaha
5. Meningkatkan sumber PNBP dan sumber pendapatan lain</t>
  </si>
  <si>
    <t>Ada identifikasi vandalisme dan pengelolaannya</t>
  </si>
  <si>
    <t>a. Dokumen penataan ruang untuk areal pariwisata alam/RKU/RPHD/RPH/Rencana Pengelolaan Zonasi (KKP)/RIPDA/RIPNAS (wajib)
b. Dokumen Rencana 
Pengelolaan/Rencana Teknis Pemanfaatan (KKP), 
c. Dokumen desain tapak, DED (Pengelola tidak wajib, Swasta wajib)
d. butir b dan c khusus kawasan hutan dan lainnya yang dikelola oleh masyarakat lokal/setempat/hukum adat tidak dipersyaratkan</t>
  </si>
  <si>
    <t>Rekaman daftar masyarakat lokal yang melakukan kegiatan usaha didalam areal wisata (sebagai pedagang, pemandu wisata, dan pegawai pengelola)</t>
  </si>
  <si>
    <t>Rekaman tidak tersedia</t>
  </si>
  <si>
    <t>Rekaman tersedia</t>
  </si>
  <si>
    <t>a. Memperhatikan terpeliharanya Lansekap Alami, Spesies Endemik/ Langka/ Dilindung
b. Mendukung pelayanan prima, keselamatan pengunjung dan sumber daya/objek</t>
  </si>
  <si>
    <t>Tersedia Program/paket wisaata</t>
  </si>
  <si>
    <t>a. program/paket pemasaran wisata</t>
  </si>
  <si>
    <t>Tersedia program/paket pemasaran wisata</t>
  </si>
  <si>
    <t xml:space="preserve">a.  Program/paket wisaata </t>
  </si>
  <si>
    <t>1. Memperhatikan keunggulan ODTW Utama dan Aspek konservasinya
2. Sumber daya lain/lingkungan diberi kelonggaran dalam pengembangannya
3. Mempertimbangkan tidak terjadi vandalisme
4. berbasis pada kegiatan interpretasi</t>
  </si>
  <si>
    <t>Ada program/paket wisata</t>
  </si>
  <si>
    <t>Ada program/paket pemasaran wisata</t>
  </si>
  <si>
    <t>Ada Monitoring dan evalusi kegiatan (termasuk areal ODTW utama dan Sumberdaya lain/lingkungan)</t>
  </si>
  <si>
    <t>1. Memperhatikan kelestarian ODTW (mengunggulkan dan melestarikan alam)
2. Sumber daya lain /lingkungan lebih bebas digunakan dan tidak mengganggu ODTW utama
3. Membuat skema-skema persuasif untuk mencegah vandalisme</t>
  </si>
  <si>
    <t>Bobot</t>
  </si>
  <si>
    <t>Dokumen anggaran tersedia</t>
  </si>
  <si>
    <t>a. Dokumen anggaran tersedia
b. Ada alokasi yang jelas</t>
  </si>
  <si>
    <t>a. Dokumen anggaran tersedia
b. Ada alokasi yang jelas
c. Pertanggungjawaban jelas</t>
  </si>
  <si>
    <t xml:space="preserve">Dokumen tersedia
</t>
  </si>
  <si>
    <t>Dokumen tersedia dan memenuhi indikator</t>
  </si>
  <si>
    <t xml:space="preserve">1 (belum cukup) </t>
  </si>
  <si>
    <t>melaksanakan tapi belum ada panduan (informasi terdokumentasi)</t>
  </si>
  <si>
    <t>melaksanakan, sudah ada panduan (informasi terdokumentasi)</t>
  </si>
  <si>
    <t>melaksanakan, sudah ada panduan (informasi terdokumentasi), sesuai indikator</t>
  </si>
  <si>
    <t>a. Dokumen Ijin Usaha Pemanfaatan Jasa Lingkungan Wisata Alam/MoU pengelola kawasan dengan investor
b. Rekaman rekapitulasi laporan keuangan pengelola/investor yang positif</t>
  </si>
  <si>
    <t>Dokumen dan Rekaman tidak tersedia</t>
  </si>
  <si>
    <t xml:space="preserve">Dokumen dan Rekaman tersedia </t>
  </si>
  <si>
    <t>Rekaman tersedia dan termutakhir</t>
  </si>
  <si>
    <t xml:space="preserve">Laporan penerimaan PNBP dan sumber lain </t>
  </si>
  <si>
    <t xml:space="preserve">Laporan tersedia dan termutakhir
</t>
  </si>
  <si>
    <t>a. Dokumen dan Rekaman tersedia dan termutakhir
b. Trend pendapatan positif</t>
  </si>
  <si>
    <t>Dokumen tidak tersedia</t>
  </si>
  <si>
    <t>Dokumen tersedia dan sesuai indikator</t>
  </si>
  <si>
    <t>a. Tersedia Program/paket wisaata
b. Program/paket wisata pro konservasi
c. berbasis pada kegiatan interpretasi</t>
  </si>
  <si>
    <t>a. Tersedia program/paket pemasaran wisata
b. program/paket pemasaran wisata pro konservasi
berbasis pada kegiatan interpretasi</t>
  </si>
  <si>
    <t>a. Tersedia Program/paket wisaata
b. Program/paket wisata memperhatikan aspek konservasi</t>
  </si>
  <si>
    <t>a. Tersedia program/paket pemasaran wisata
b. program/paket pemasaran wisata memperhatikan aspek konservasi</t>
  </si>
  <si>
    <t>a. Laporan hasil konsultasi publik</t>
  </si>
  <si>
    <t>Laporan hasil konsultasi publik tersedia</t>
  </si>
  <si>
    <t>Laporan hasil konsultasi publik tidak tersedia</t>
  </si>
  <si>
    <t>Laporan hasil konsultasi publik tersedia dan sesuai indikator</t>
  </si>
  <si>
    <t>Salah satu a dan b sudah tersedia</t>
  </si>
  <si>
    <t>Ada dokumen perencanaan</t>
  </si>
  <si>
    <t>Dokumen perencanaan tidak tersedia</t>
  </si>
  <si>
    <t>Dokumen perencanaan tersedia</t>
  </si>
  <si>
    <t>Dokumen perencanaan tersedia dan sesuai indikator</t>
  </si>
  <si>
    <t>rekaman hasil survey kepuasan pengunjung (online atau offline)</t>
  </si>
  <si>
    <t>rekaman hasil survey kepuasan pengunjung (online atau offline) tidak tersedia</t>
  </si>
  <si>
    <t>rekaman hasil survey kepuasan pengunjung (online atau offline) tersedia</t>
  </si>
  <si>
    <t>rekaman hasil survey kepuasan pengunjung (online atau offline) tersedia dan positif</t>
  </si>
  <si>
    <t>rekaman jumlah pengunjung per tahun</t>
  </si>
  <si>
    <t>rekaman jumlah pengunjung per tahun tidak tersedia</t>
  </si>
  <si>
    <t>rekaman jumlah pengunjung per tahun tersedia</t>
  </si>
  <si>
    <t>rekaman jumlah pengunjung per tahun tersedia
trend meningkat</t>
  </si>
  <si>
    <t xml:space="preserve">a. Sarana dan prasarana yang tersedia berdasarkan Desain tapak, Site Plan, dan DED
</t>
  </si>
  <si>
    <t>Sarana dan prasarana tidak tersedia</t>
  </si>
  <si>
    <t>Dokumen RPPA/RKU/RPHD</t>
  </si>
  <si>
    <t>Dokumen RPPA/RKU/RPHD tidak tersedia</t>
  </si>
  <si>
    <t>Dokumen RPPA/RKU/RPHD tersedia</t>
  </si>
  <si>
    <t>Dokumen RPPA/RKU/RPHD tersedia dan sesuai indikator</t>
  </si>
  <si>
    <t>Dokumen kerjasama/Naskah Kesepakatan Kerjasama</t>
  </si>
  <si>
    <t>Dokumen kerjasama/Naskah Kesepakatan Kerjasama tidak tersedia</t>
  </si>
  <si>
    <t>Dokumen kerjasama/Naskah Kesepakatan Kerjasama tersedia</t>
  </si>
  <si>
    <t>a. Dokumen kerjasama/Naskah Kesepakatan Kerjasama
b. laporan tahunan perkembangan NKK/dokumen kerjasama</t>
  </si>
  <si>
    <t xml:space="preserve">a. Dokumen anggaran </t>
  </si>
  <si>
    <t>a. Struktur organisasi atau fungsi 
b.lembaga legal
c. tersedia SDM yang memadai</t>
  </si>
  <si>
    <t xml:space="preserve">a. Struktur organisasi atau fungsi
b. Tersedia lembaga legal
c. Tersedia SDM yang memadai dan kompeten 
</t>
  </si>
  <si>
    <t>Dokumen aturan yang sesuai dengan norma/sosial/budaya setempat</t>
  </si>
  <si>
    <t>Dokumen aturan yang sesuai dengan norma/sosial/budaya setempat tidak tersedia</t>
  </si>
  <si>
    <t>Dokumen aturan yang sesuai dengan norma/sosial/budaya setempat tersedia</t>
  </si>
  <si>
    <t>Dokumen aturan yang sesuai dengan norma/sosial/budaya setempat tersedia dan dilaksanakan</t>
  </si>
  <si>
    <t>rekaman jumlah SDM dari masyarakat lokal</t>
  </si>
  <si>
    <t>Tidak ada SDM dari masyarakat lokal</t>
  </si>
  <si>
    <t>SDM dari masyarakat lokal tersedia</t>
  </si>
  <si>
    <t>rekaman jumlah SDM dari masyarakat lokal tersedia</t>
  </si>
  <si>
    <t>Dokumen analisis beban kerja tidak tersedia</t>
  </si>
  <si>
    <t>Dokumen analisis beban kerja tersedia</t>
  </si>
  <si>
    <t>Dokumen analisis beban kerja tersedia dan disesuaikan dengan dokumen uraian tugas</t>
  </si>
  <si>
    <t>a. Dokumen analisis beban kerja
b. Dokumen uraian tugas sesuai dengan job desk nya</t>
  </si>
  <si>
    <t>SOP interpretasi</t>
  </si>
  <si>
    <t>SOP interpretasi tersedia</t>
  </si>
  <si>
    <t>SOP interpretasi tidak tersedia</t>
  </si>
  <si>
    <t>SOP interpretasi tersedia dan dilaksanakan</t>
  </si>
  <si>
    <t>SOP K3</t>
  </si>
  <si>
    <t>SOP K3 tidak tersedia</t>
  </si>
  <si>
    <t>SOP K3 tersedia</t>
  </si>
  <si>
    <t>SOP K3 tersedia dan dilaksanakan</t>
  </si>
  <si>
    <t>Mengatur keselamatan pengunjung</t>
  </si>
  <si>
    <t xml:space="preserve">Mengatur keamanan pengunjung </t>
  </si>
  <si>
    <t xml:space="preserve">Mengatur distribusi pengunjung </t>
  </si>
  <si>
    <t xml:space="preserve">Mengatur kegiatan interpretasi </t>
  </si>
  <si>
    <t>Menciptakan peluang/kesempatan kerja untuk masyarakat (pengelolaan produk wisata alam dan pengunjung)</t>
  </si>
  <si>
    <t>Score</t>
  </si>
  <si>
    <t>A. Penataan Fungsi Ruang</t>
  </si>
  <si>
    <t>N/A</t>
  </si>
  <si>
    <t>B. Pengamanan</t>
  </si>
  <si>
    <t>C. Pengelolaan Kawasan</t>
  </si>
  <si>
    <t>D. Pengelolaan Produk Wisata Alam</t>
  </si>
  <si>
    <t>E. Pengelolaan Pengunjung dan penyediaan sistem informasi</t>
  </si>
  <si>
    <t>F. Perencanaan</t>
  </si>
  <si>
    <t>G. Pengelolaan Pengunjung</t>
  </si>
  <si>
    <t>H. Penyediaan sarana prasarana</t>
  </si>
  <si>
    <t>I. Pengelolaan sarana prasarana</t>
  </si>
  <si>
    <t>J. Penataan kelembagaan</t>
  </si>
  <si>
    <t>K. Pengelolaan dampak negatif dan bahaya kegiatan pengelolaan</t>
  </si>
  <si>
    <t>L. Manfaat bagi pengusaha (pengelolaan kawasan, produk wisata alam, sarana dan prasarana, penataan kelembagaan)</t>
  </si>
  <si>
    <t>M. Manfaat bagi pemerintah (pengelolaan kawasan, produk wisata alam, sarana dan prasarana, pengunjung, penataan kelembagaan)</t>
  </si>
  <si>
    <t>INFORMASI PENGELOLA PARIWISATA ALAM</t>
  </si>
  <si>
    <t>isi</t>
  </si>
  <si>
    <t>maks</t>
  </si>
  <si>
    <t>Beri Nilai</t>
  </si>
  <si>
    <t xml:space="preserve">JUMLAH </t>
  </si>
  <si>
    <t>:</t>
  </si>
  <si>
    <t>maks2</t>
  </si>
  <si>
    <t>Hasil (0-100)</t>
  </si>
  <si>
    <t>Alamat email Penilai</t>
  </si>
  <si>
    <t>No Telp Penilai</t>
  </si>
  <si>
    <t>Nama Lembaga/Instansi Pengelola</t>
  </si>
  <si>
    <t>Alamat kantor Lembaga/Instansi Pengelola</t>
  </si>
  <si>
    <t>Catatan/Saran</t>
  </si>
  <si>
    <t>Jenis Areal 
(KK/PS/HP/HL/Non Kawasan Hutan)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</si>
</sst>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2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Arial"/>
      <family val="2"/>
    </font>
    <font>
      <b/>
      <sz val="16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 style="medium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theme="0" tint="-0.24994659260841701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medium">
        <color theme="0" tint="-0.24994659260841701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Fill="0" applyBorder="0" applyProtection="0">
      <alignment horizontal="left" wrapText="1"/>
    </xf>
  </cellStyleXfs>
  <cellXfs count="57">
    <xf numFmtId="0" fontId="0" fillId="0" borderId="0" xfId="0"/>
    <xf numFmtId="0" fontId="3" fillId="0" borderId="11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0" fillId="0" borderId="0" xfId="0" applyBorder="1"/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left" vertical="top" wrapText="1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0" fontId="7" fillId="0" borderId="20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>
      <alignment horizontal="left" vertical="top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 applyProtection="1">
      <alignment horizontal="left" vertical="top"/>
      <protection locked="0"/>
    </xf>
    <xf numFmtId="2" fontId="3" fillId="0" borderId="12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 applyProtection="1">
      <alignment horizontal="left" vertical="top"/>
      <protection locked="0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top"/>
      <protection locked="0"/>
    </xf>
    <xf numFmtId="0" fontId="5" fillId="0" borderId="3" xfId="0" applyFont="1" applyFill="1" applyBorder="1" applyAlignment="1" applyProtection="1">
      <alignment horizontal="center" vertical="top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Aktivita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5"/>
  <sheetViews>
    <sheetView view="pageBreakPreview" zoomScale="55" zoomScaleNormal="100" zoomScaleSheetLayoutView="55" workbookViewId="0">
      <selection activeCell="D3" sqref="D3"/>
    </sheetView>
  </sheetViews>
  <sheetFormatPr defaultRowHeight="15" x14ac:dyDescent="0.25"/>
  <cols>
    <col min="1" max="1" width="3.85546875" customWidth="1"/>
    <col min="2" max="2" width="35" customWidth="1"/>
    <col min="3" max="3" width="2.7109375" customWidth="1"/>
    <col min="4" max="4" width="78" customWidth="1"/>
    <col min="5" max="5" width="4" customWidth="1"/>
  </cols>
  <sheetData>
    <row r="1" spans="2:4" ht="9.75" customHeight="1" thickBot="1" x14ac:dyDescent="0.3"/>
    <row r="2" spans="2:4" ht="36" customHeight="1" x14ac:dyDescent="0.25">
      <c r="B2" s="31" t="s">
        <v>76</v>
      </c>
      <c r="C2" s="32"/>
      <c r="D2" s="33"/>
    </row>
    <row r="3" spans="2:4" ht="57.75" customHeight="1" x14ac:dyDescent="0.25">
      <c r="B3" s="1" t="s">
        <v>73</v>
      </c>
      <c r="C3" s="2" t="s">
        <v>226</v>
      </c>
      <c r="D3" s="28"/>
    </row>
    <row r="4" spans="2:4" ht="59.25" customHeight="1" x14ac:dyDescent="0.25">
      <c r="B4" s="27" t="s">
        <v>231</v>
      </c>
      <c r="C4" s="2" t="s">
        <v>226</v>
      </c>
      <c r="D4" s="28"/>
    </row>
    <row r="5" spans="2:4" ht="56.25" customHeight="1" x14ac:dyDescent="0.25">
      <c r="B5" s="27" t="s">
        <v>232</v>
      </c>
      <c r="C5" s="2" t="s">
        <v>226</v>
      </c>
      <c r="D5" s="28"/>
    </row>
    <row r="6" spans="2:4" ht="24" customHeight="1" x14ac:dyDescent="0.25">
      <c r="B6" s="1" t="s">
        <v>74</v>
      </c>
      <c r="C6" s="2" t="s">
        <v>226</v>
      </c>
      <c r="D6" s="28"/>
    </row>
    <row r="7" spans="2:4" ht="52.5" customHeight="1" x14ac:dyDescent="0.25">
      <c r="B7" s="27" t="s">
        <v>234</v>
      </c>
      <c r="C7" s="2" t="s">
        <v>226</v>
      </c>
      <c r="D7" s="28"/>
    </row>
    <row r="8" spans="2:4" ht="27" customHeight="1" x14ac:dyDescent="0.25">
      <c r="B8" s="1" t="s">
        <v>75</v>
      </c>
      <c r="C8" s="2" t="s">
        <v>226</v>
      </c>
      <c r="D8" s="28"/>
    </row>
    <row r="9" spans="2:4" ht="24" customHeight="1" x14ac:dyDescent="0.25">
      <c r="B9" s="1" t="s">
        <v>78</v>
      </c>
      <c r="C9" s="2" t="s">
        <v>226</v>
      </c>
      <c r="D9" s="28"/>
    </row>
    <row r="10" spans="2:4" ht="21.75" customHeight="1" x14ac:dyDescent="0.25">
      <c r="B10" s="1" t="s">
        <v>229</v>
      </c>
      <c r="C10" s="2" t="s">
        <v>226</v>
      </c>
      <c r="D10" s="28"/>
    </row>
    <row r="11" spans="2:4" ht="24" customHeight="1" x14ac:dyDescent="0.25">
      <c r="B11" s="1" t="s">
        <v>230</v>
      </c>
      <c r="C11" s="2" t="s">
        <v>226</v>
      </c>
      <c r="D11" s="28"/>
    </row>
    <row r="12" spans="2:4" ht="27.75" customHeight="1" x14ac:dyDescent="0.25">
      <c r="B12" s="1" t="s">
        <v>77</v>
      </c>
      <c r="C12" s="2" t="s">
        <v>226</v>
      </c>
      <c r="D12" s="28"/>
    </row>
    <row r="13" spans="2:4" ht="29.25" customHeight="1" x14ac:dyDescent="0.25">
      <c r="B13" s="1" t="s">
        <v>228</v>
      </c>
      <c r="C13" s="2" t="s">
        <v>226</v>
      </c>
      <c r="D13" s="29">
        <f>('Borang Isian'!I126/'Borang Isian'!M126)*100</f>
        <v>0</v>
      </c>
    </row>
    <row r="14" spans="2:4" ht="120.75" customHeight="1" thickBot="1" x14ac:dyDescent="0.3">
      <c r="B14" s="4" t="s">
        <v>233</v>
      </c>
      <c r="C14" s="5" t="s">
        <v>226</v>
      </c>
      <c r="D14" s="30"/>
    </row>
    <row r="15" spans="2:4" ht="15.75" customHeight="1" x14ac:dyDescent="0.25"/>
  </sheetData>
  <sheetProtection password="E752" sheet="1" objects="1" scenarios="1"/>
  <mergeCells count="1">
    <mergeCell ref="B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view="pageBreakPreview" zoomScale="60" zoomScaleNormal="40" workbookViewId="0">
      <selection activeCell="H8" sqref="H8"/>
    </sheetView>
  </sheetViews>
  <sheetFormatPr defaultColWidth="13.85546875" defaultRowHeight="23.25" customHeight="1" x14ac:dyDescent="0.25"/>
  <cols>
    <col min="1" max="1" width="9.85546875" style="9" customWidth="1"/>
    <col min="2" max="2" width="27" style="9" customWidth="1"/>
    <col min="3" max="3" width="32.5703125" style="9" customWidth="1"/>
    <col min="4" max="4" width="7.140625" style="3" hidden="1" customWidth="1"/>
    <col min="5" max="5" width="27.85546875" style="9" customWidth="1"/>
    <col min="6" max="6" width="20.85546875" style="9" customWidth="1"/>
    <col min="7" max="7" width="19.5703125" style="9" customWidth="1"/>
    <col min="8" max="8" width="22.140625" style="9" customWidth="1"/>
    <col min="9" max="9" width="13.85546875" style="9"/>
    <col min="10" max="10" width="8.85546875" style="9" hidden="1" customWidth="1"/>
    <col min="11" max="11" width="12.7109375" style="9" hidden="1" customWidth="1"/>
    <col min="12" max="12" width="9.140625" style="9" hidden="1" customWidth="1"/>
    <col min="13" max="13" width="11.5703125" style="9" hidden="1" customWidth="1"/>
    <col min="14" max="16384" width="13.85546875" style="9"/>
  </cols>
  <sheetData>
    <row r="1" spans="1:11" ht="12.75" customHeight="1" thickBot="1" x14ac:dyDescent="0.3"/>
    <row r="2" spans="1:11" ht="23.25" customHeight="1" thickBot="1" x14ac:dyDescent="0.3">
      <c r="A2" s="53" t="s">
        <v>221</v>
      </c>
      <c r="B2" s="53"/>
      <c r="C2" s="53"/>
      <c r="D2" s="53"/>
      <c r="E2" s="53"/>
      <c r="F2" s="53"/>
      <c r="G2" s="53"/>
      <c r="H2" s="53"/>
      <c r="I2" s="53"/>
    </row>
    <row r="3" spans="1:11" ht="23.25" customHeight="1" x14ac:dyDescent="0.25">
      <c r="A3" s="37" t="s">
        <v>207</v>
      </c>
      <c r="B3" s="37"/>
      <c r="C3" s="37"/>
      <c r="D3" s="37"/>
      <c r="E3" s="37"/>
      <c r="F3" s="37"/>
      <c r="G3" s="37"/>
      <c r="H3" s="37"/>
      <c r="I3" s="37"/>
    </row>
    <row r="4" spans="1:11" ht="23.25" customHeight="1" x14ac:dyDescent="0.25">
      <c r="A4" s="34" t="s">
        <v>6</v>
      </c>
      <c r="B4" s="44" t="s">
        <v>18</v>
      </c>
      <c r="C4" s="34" t="s">
        <v>16</v>
      </c>
      <c r="D4" s="34" t="s">
        <v>128</v>
      </c>
      <c r="E4" s="35" t="s">
        <v>40</v>
      </c>
      <c r="F4" s="34" t="s">
        <v>42</v>
      </c>
      <c r="G4" s="34"/>
      <c r="H4" s="34"/>
      <c r="I4" s="38" t="s">
        <v>206</v>
      </c>
    </row>
    <row r="5" spans="1:11" ht="23.25" customHeight="1" x14ac:dyDescent="0.25">
      <c r="A5" s="34"/>
      <c r="B5" s="45"/>
      <c r="C5" s="34"/>
      <c r="D5" s="34"/>
      <c r="E5" s="35"/>
      <c r="F5" s="8" t="s">
        <v>134</v>
      </c>
      <c r="G5" s="8" t="s">
        <v>44</v>
      </c>
      <c r="H5" s="8" t="s">
        <v>41</v>
      </c>
      <c r="I5" s="39"/>
    </row>
    <row r="6" spans="1:11" ht="41.65" customHeight="1" x14ac:dyDescent="0.25">
      <c r="A6" s="17">
        <v>1</v>
      </c>
      <c r="B6" s="6" t="s">
        <v>79</v>
      </c>
      <c r="C6" s="7" t="s">
        <v>17</v>
      </c>
      <c r="D6" s="7"/>
      <c r="E6" s="36" t="s">
        <v>114</v>
      </c>
      <c r="F6" s="6" t="s">
        <v>72</v>
      </c>
      <c r="G6" s="6" t="s">
        <v>132</v>
      </c>
      <c r="H6" s="6" t="s">
        <v>133</v>
      </c>
      <c r="I6" s="25" t="s">
        <v>224</v>
      </c>
      <c r="J6" s="9">
        <v>1</v>
      </c>
      <c r="K6" s="9">
        <f>IF(I6="N/A",0,1)</f>
        <v>1</v>
      </c>
    </row>
    <row r="7" spans="1:11" ht="57.75" customHeight="1" x14ac:dyDescent="0.25">
      <c r="A7" s="17">
        <v>2</v>
      </c>
      <c r="B7" s="6" t="s">
        <v>19</v>
      </c>
      <c r="C7" s="7" t="s">
        <v>20</v>
      </c>
      <c r="D7" s="7"/>
      <c r="E7" s="36"/>
      <c r="F7" s="6" t="s">
        <v>72</v>
      </c>
      <c r="G7" s="6" t="s">
        <v>132</v>
      </c>
      <c r="H7" s="6" t="s">
        <v>133</v>
      </c>
      <c r="I7" s="25" t="s">
        <v>224</v>
      </c>
      <c r="J7" s="9">
        <v>1</v>
      </c>
      <c r="K7" s="9">
        <f t="shared" ref="K7:K17" si="0">IF(I7="N/A",0,1)</f>
        <v>1</v>
      </c>
    </row>
    <row r="8" spans="1:11" ht="62.25" customHeight="1" x14ac:dyDescent="0.25">
      <c r="A8" s="17">
        <v>3</v>
      </c>
      <c r="B8" s="6" t="s">
        <v>80</v>
      </c>
      <c r="C8" s="7" t="s">
        <v>21</v>
      </c>
      <c r="D8" s="7"/>
      <c r="E8" s="36"/>
      <c r="F8" s="6" t="s">
        <v>72</v>
      </c>
      <c r="G8" s="6" t="s">
        <v>132</v>
      </c>
      <c r="H8" s="6" t="s">
        <v>133</v>
      </c>
      <c r="I8" s="25" t="s">
        <v>224</v>
      </c>
      <c r="J8" s="9">
        <v>1</v>
      </c>
      <c r="K8" s="9">
        <f t="shared" si="0"/>
        <v>1</v>
      </c>
    </row>
    <row r="9" spans="1:11" ht="47.25" customHeight="1" x14ac:dyDescent="0.25">
      <c r="A9" s="17">
        <v>4</v>
      </c>
      <c r="B9" s="6" t="s">
        <v>0</v>
      </c>
      <c r="C9" s="7" t="s">
        <v>22</v>
      </c>
      <c r="D9" s="7"/>
      <c r="E9" s="36"/>
      <c r="F9" s="6" t="s">
        <v>72</v>
      </c>
      <c r="G9" s="6" t="s">
        <v>132</v>
      </c>
      <c r="H9" s="6" t="s">
        <v>133</v>
      </c>
      <c r="I9" s="25" t="s">
        <v>224</v>
      </c>
      <c r="J9" s="9">
        <v>1</v>
      </c>
      <c r="K9" s="9">
        <f t="shared" si="0"/>
        <v>1</v>
      </c>
    </row>
    <row r="10" spans="1:11" ht="46.5" customHeight="1" x14ac:dyDescent="0.25">
      <c r="A10" s="17">
        <v>5</v>
      </c>
      <c r="B10" s="36" t="s">
        <v>1</v>
      </c>
      <c r="C10" s="7" t="s">
        <v>82</v>
      </c>
      <c r="D10" s="7"/>
      <c r="E10" s="36"/>
      <c r="F10" s="6" t="s">
        <v>72</v>
      </c>
      <c r="G10" s="6" t="s">
        <v>132</v>
      </c>
      <c r="H10" s="6" t="s">
        <v>133</v>
      </c>
      <c r="I10" s="25" t="s">
        <v>224</v>
      </c>
      <c r="J10" s="9">
        <v>1</v>
      </c>
      <c r="K10" s="9">
        <f t="shared" si="0"/>
        <v>1</v>
      </c>
    </row>
    <row r="11" spans="1:11" ht="48" customHeight="1" x14ac:dyDescent="0.25">
      <c r="A11" s="17">
        <v>6</v>
      </c>
      <c r="B11" s="36"/>
      <c r="C11" s="7" t="s">
        <v>81</v>
      </c>
      <c r="D11" s="7"/>
      <c r="E11" s="36"/>
      <c r="F11" s="6" t="s">
        <v>72</v>
      </c>
      <c r="G11" s="6" t="s">
        <v>132</v>
      </c>
      <c r="H11" s="6" t="s">
        <v>133</v>
      </c>
      <c r="I11" s="25" t="s">
        <v>224</v>
      </c>
      <c r="J11" s="9">
        <v>1</v>
      </c>
      <c r="K11" s="9">
        <f t="shared" si="0"/>
        <v>1</v>
      </c>
    </row>
    <row r="12" spans="1:11" ht="78" customHeight="1" x14ac:dyDescent="0.25">
      <c r="A12" s="17">
        <v>7</v>
      </c>
      <c r="B12" s="6" t="s">
        <v>12</v>
      </c>
      <c r="C12" s="7" t="s">
        <v>26</v>
      </c>
      <c r="D12" s="7"/>
      <c r="E12" s="36"/>
      <c r="F12" s="6" t="s">
        <v>72</v>
      </c>
      <c r="G12" s="6" t="s">
        <v>132</v>
      </c>
      <c r="H12" s="6" t="s">
        <v>133</v>
      </c>
      <c r="I12" s="25" t="s">
        <v>224</v>
      </c>
      <c r="J12" s="9">
        <v>1</v>
      </c>
      <c r="K12" s="9">
        <f t="shared" si="0"/>
        <v>1</v>
      </c>
    </row>
    <row r="13" spans="1:11" ht="72" customHeight="1" x14ac:dyDescent="0.25">
      <c r="A13" s="17">
        <v>8</v>
      </c>
      <c r="B13" s="6" t="s">
        <v>8</v>
      </c>
      <c r="C13" s="7" t="s">
        <v>28</v>
      </c>
      <c r="D13" s="7"/>
      <c r="E13" s="36"/>
      <c r="F13" s="6" t="s">
        <v>72</v>
      </c>
      <c r="G13" s="6" t="s">
        <v>132</v>
      </c>
      <c r="H13" s="6" t="s">
        <v>133</v>
      </c>
      <c r="I13" s="25" t="s">
        <v>224</v>
      </c>
      <c r="J13" s="9">
        <v>1</v>
      </c>
      <c r="K13" s="9">
        <f t="shared" si="0"/>
        <v>1</v>
      </c>
    </row>
    <row r="14" spans="1:11" ht="81.75" customHeight="1" x14ac:dyDescent="0.25">
      <c r="A14" s="17">
        <v>9</v>
      </c>
      <c r="B14" s="6" t="s">
        <v>3</v>
      </c>
      <c r="C14" s="7" t="s">
        <v>30</v>
      </c>
      <c r="D14" s="7"/>
      <c r="E14" s="36"/>
      <c r="F14" s="6" t="s">
        <v>72</v>
      </c>
      <c r="G14" s="6" t="s">
        <v>132</v>
      </c>
      <c r="H14" s="6" t="s">
        <v>133</v>
      </c>
      <c r="I14" s="25" t="s">
        <v>224</v>
      </c>
      <c r="J14" s="9">
        <v>1</v>
      </c>
      <c r="K14" s="9">
        <f t="shared" si="0"/>
        <v>1</v>
      </c>
    </row>
    <row r="15" spans="1:11" ht="75" customHeight="1" x14ac:dyDescent="0.25">
      <c r="A15" s="17">
        <v>10</v>
      </c>
      <c r="B15" s="6" t="s">
        <v>4</v>
      </c>
      <c r="C15" s="7" t="s">
        <v>32</v>
      </c>
      <c r="D15" s="7"/>
      <c r="E15" s="36"/>
      <c r="F15" s="6" t="s">
        <v>72</v>
      </c>
      <c r="G15" s="6" t="s">
        <v>132</v>
      </c>
      <c r="H15" s="6" t="s">
        <v>133</v>
      </c>
      <c r="I15" s="25" t="s">
        <v>224</v>
      </c>
      <c r="J15" s="9">
        <v>1</v>
      </c>
      <c r="K15" s="9">
        <f t="shared" si="0"/>
        <v>1</v>
      </c>
    </row>
    <row r="16" spans="1:11" ht="75" customHeight="1" x14ac:dyDescent="0.25">
      <c r="A16" s="17">
        <v>11</v>
      </c>
      <c r="B16" s="6" t="s">
        <v>5</v>
      </c>
      <c r="C16" s="7" t="s">
        <v>34</v>
      </c>
      <c r="D16" s="7"/>
      <c r="E16" s="36"/>
      <c r="F16" s="6" t="s">
        <v>72</v>
      </c>
      <c r="G16" s="6" t="s">
        <v>132</v>
      </c>
      <c r="H16" s="6" t="s">
        <v>133</v>
      </c>
      <c r="I16" s="25" t="s">
        <v>224</v>
      </c>
      <c r="J16" s="9">
        <v>1</v>
      </c>
      <c r="K16" s="9">
        <f t="shared" si="0"/>
        <v>1</v>
      </c>
    </row>
    <row r="17" spans="1:13" ht="76.5" customHeight="1" thickBot="1" x14ac:dyDescent="0.3">
      <c r="A17" s="17">
        <v>12</v>
      </c>
      <c r="B17" s="6" t="s">
        <v>10</v>
      </c>
      <c r="C17" s="7" t="s">
        <v>36</v>
      </c>
      <c r="D17" s="13"/>
      <c r="E17" s="36"/>
      <c r="F17" s="6" t="s">
        <v>72</v>
      </c>
      <c r="G17" s="6" t="s">
        <v>132</v>
      </c>
      <c r="H17" s="6" t="s">
        <v>133</v>
      </c>
      <c r="I17" s="25" t="s">
        <v>224</v>
      </c>
      <c r="J17" s="9">
        <v>1</v>
      </c>
      <c r="K17" s="9">
        <f t="shared" si="0"/>
        <v>1</v>
      </c>
      <c r="L17" s="9" t="s">
        <v>223</v>
      </c>
      <c r="M17" s="9" t="s">
        <v>227</v>
      </c>
    </row>
    <row r="18" spans="1:13" ht="54" customHeight="1" x14ac:dyDescent="0.25">
      <c r="A18" s="46"/>
      <c r="B18" s="47"/>
      <c r="C18" s="47"/>
      <c r="D18" s="19"/>
      <c r="E18" s="48"/>
      <c r="F18" s="49"/>
      <c r="G18" s="50"/>
      <c r="H18" s="18" t="s">
        <v>225</v>
      </c>
      <c r="I18" s="22">
        <f>SUM(I6:I17)</f>
        <v>0</v>
      </c>
      <c r="J18" s="9">
        <f>SUM(J6:J17)</f>
        <v>12</v>
      </c>
      <c r="K18" s="9">
        <f>SUM(K6:K17)</f>
        <v>12</v>
      </c>
      <c r="L18" s="9">
        <f>J18*3</f>
        <v>36</v>
      </c>
      <c r="M18" s="9">
        <f>K18*3</f>
        <v>36</v>
      </c>
    </row>
    <row r="19" spans="1:13" ht="21.75" customHeight="1" x14ac:dyDescent="0.25">
      <c r="A19" s="40"/>
      <c r="B19" s="41"/>
      <c r="C19" s="41"/>
      <c r="D19" s="42"/>
      <c r="E19" s="41"/>
      <c r="F19" s="41"/>
      <c r="G19" s="41"/>
      <c r="H19" s="41"/>
      <c r="I19" s="43"/>
    </row>
    <row r="20" spans="1:13" ht="25.5" customHeight="1" x14ac:dyDescent="0.25">
      <c r="A20" s="37" t="s">
        <v>209</v>
      </c>
      <c r="B20" s="37"/>
      <c r="C20" s="37"/>
      <c r="D20" s="37"/>
      <c r="E20" s="37"/>
      <c r="F20" s="37"/>
      <c r="G20" s="37"/>
      <c r="H20" s="37"/>
      <c r="I20" s="37"/>
    </row>
    <row r="21" spans="1:13" ht="27.75" customHeight="1" x14ac:dyDescent="0.25">
      <c r="A21" s="34" t="s">
        <v>6</v>
      </c>
      <c r="B21" s="44" t="s">
        <v>18</v>
      </c>
      <c r="C21" s="34" t="s">
        <v>16</v>
      </c>
      <c r="D21" s="34" t="s">
        <v>128</v>
      </c>
      <c r="E21" s="35" t="s">
        <v>40</v>
      </c>
      <c r="F21" s="34" t="s">
        <v>42</v>
      </c>
      <c r="G21" s="34"/>
      <c r="H21" s="34"/>
      <c r="I21" s="38" t="s">
        <v>206</v>
      </c>
    </row>
    <row r="22" spans="1:13" ht="27" customHeight="1" x14ac:dyDescent="0.25">
      <c r="A22" s="34"/>
      <c r="B22" s="45"/>
      <c r="C22" s="34"/>
      <c r="D22" s="34"/>
      <c r="E22" s="35"/>
      <c r="F22" s="8" t="s">
        <v>43</v>
      </c>
      <c r="G22" s="8" t="s">
        <v>44</v>
      </c>
      <c r="H22" s="8" t="s">
        <v>41</v>
      </c>
      <c r="I22" s="39"/>
    </row>
    <row r="23" spans="1:13" ht="66.75" customHeight="1" x14ac:dyDescent="0.25">
      <c r="A23" s="16">
        <v>1</v>
      </c>
      <c r="B23" s="6" t="s">
        <v>79</v>
      </c>
      <c r="C23" s="7" t="s">
        <v>23</v>
      </c>
      <c r="D23" s="7"/>
      <c r="E23" s="36" t="s">
        <v>45</v>
      </c>
      <c r="F23" s="6" t="s">
        <v>135</v>
      </c>
      <c r="G23" s="6" t="s">
        <v>136</v>
      </c>
      <c r="H23" s="6" t="s">
        <v>137</v>
      </c>
      <c r="I23" s="25" t="s">
        <v>224</v>
      </c>
      <c r="J23" s="9">
        <v>1</v>
      </c>
      <c r="K23" s="9">
        <f t="shared" ref="K23:K33" si="1">IF(I23="N/A",0,1)</f>
        <v>1</v>
      </c>
    </row>
    <row r="24" spans="1:13" ht="48.75" customHeight="1" x14ac:dyDescent="0.25">
      <c r="A24" s="16">
        <v>2</v>
      </c>
      <c r="B24" s="6" t="s">
        <v>19</v>
      </c>
      <c r="C24" s="7" t="s">
        <v>24</v>
      </c>
      <c r="D24" s="7"/>
      <c r="E24" s="36"/>
      <c r="F24" s="6" t="s">
        <v>135</v>
      </c>
      <c r="G24" s="6" t="s">
        <v>136</v>
      </c>
      <c r="H24" s="6" t="s">
        <v>137</v>
      </c>
      <c r="I24" s="25" t="s">
        <v>224</v>
      </c>
      <c r="J24" s="9">
        <v>1</v>
      </c>
      <c r="K24" s="9">
        <f t="shared" si="1"/>
        <v>1</v>
      </c>
    </row>
    <row r="25" spans="1:13" ht="46.5" customHeight="1" x14ac:dyDescent="0.25">
      <c r="A25" s="16">
        <v>3</v>
      </c>
      <c r="B25" s="6" t="s">
        <v>80</v>
      </c>
      <c r="C25" s="7" t="s">
        <v>70</v>
      </c>
      <c r="D25" s="7"/>
      <c r="E25" s="36"/>
      <c r="F25" s="6" t="s">
        <v>135</v>
      </c>
      <c r="G25" s="6" t="s">
        <v>136</v>
      </c>
      <c r="H25" s="6" t="s">
        <v>137</v>
      </c>
      <c r="I25" s="25" t="s">
        <v>224</v>
      </c>
      <c r="J25" s="9">
        <v>1</v>
      </c>
      <c r="K25" s="9">
        <f t="shared" si="1"/>
        <v>1</v>
      </c>
    </row>
    <row r="26" spans="1:13" ht="46.5" customHeight="1" x14ac:dyDescent="0.25">
      <c r="A26" s="16">
        <v>4</v>
      </c>
      <c r="B26" s="6" t="s">
        <v>0</v>
      </c>
      <c r="C26" s="7" t="s">
        <v>69</v>
      </c>
      <c r="D26" s="7"/>
      <c r="E26" s="36"/>
      <c r="F26" s="6" t="s">
        <v>135</v>
      </c>
      <c r="G26" s="6" t="s">
        <v>136</v>
      </c>
      <c r="H26" s="6" t="s">
        <v>137</v>
      </c>
      <c r="I26" s="25" t="s">
        <v>224</v>
      </c>
      <c r="J26" s="9">
        <v>1</v>
      </c>
      <c r="K26" s="9">
        <f t="shared" si="1"/>
        <v>1</v>
      </c>
    </row>
    <row r="27" spans="1:13" ht="62.25" customHeight="1" x14ac:dyDescent="0.25">
      <c r="A27" s="16">
        <v>5</v>
      </c>
      <c r="B27" s="6" t="s">
        <v>1</v>
      </c>
      <c r="C27" s="7" t="s">
        <v>25</v>
      </c>
      <c r="D27" s="7"/>
      <c r="E27" s="36"/>
      <c r="F27" s="6" t="s">
        <v>135</v>
      </c>
      <c r="G27" s="6" t="s">
        <v>136</v>
      </c>
      <c r="H27" s="6" t="s">
        <v>137</v>
      </c>
      <c r="I27" s="25" t="s">
        <v>224</v>
      </c>
      <c r="J27" s="9">
        <v>1</v>
      </c>
      <c r="K27" s="9">
        <f t="shared" si="1"/>
        <v>1</v>
      </c>
    </row>
    <row r="28" spans="1:13" ht="50.65" customHeight="1" x14ac:dyDescent="0.25">
      <c r="A28" s="16">
        <v>6</v>
      </c>
      <c r="B28" s="6" t="s">
        <v>12</v>
      </c>
      <c r="C28" s="7" t="s">
        <v>27</v>
      </c>
      <c r="D28" s="7"/>
      <c r="E28" s="36"/>
      <c r="F28" s="6" t="s">
        <v>135</v>
      </c>
      <c r="G28" s="6" t="s">
        <v>136</v>
      </c>
      <c r="H28" s="6" t="s">
        <v>137</v>
      </c>
      <c r="I28" s="25" t="s">
        <v>224</v>
      </c>
      <c r="J28" s="9">
        <v>1</v>
      </c>
      <c r="K28" s="9">
        <f t="shared" si="1"/>
        <v>1</v>
      </c>
    </row>
    <row r="29" spans="1:13" ht="29.25" customHeight="1" x14ac:dyDescent="0.25">
      <c r="A29" s="16">
        <v>7</v>
      </c>
      <c r="B29" s="6" t="s">
        <v>8</v>
      </c>
      <c r="C29" s="7" t="s">
        <v>29</v>
      </c>
      <c r="D29" s="7"/>
      <c r="E29" s="36"/>
      <c r="F29" s="6" t="s">
        <v>135</v>
      </c>
      <c r="G29" s="6" t="s">
        <v>136</v>
      </c>
      <c r="H29" s="6" t="s">
        <v>137</v>
      </c>
      <c r="I29" s="25" t="s">
        <v>224</v>
      </c>
      <c r="J29" s="9">
        <v>1</v>
      </c>
      <c r="K29" s="9">
        <f t="shared" si="1"/>
        <v>1</v>
      </c>
    </row>
    <row r="30" spans="1:13" ht="71.650000000000006" customHeight="1" x14ac:dyDescent="0.25">
      <c r="A30" s="16">
        <v>8</v>
      </c>
      <c r="B30" s="6" t="s">
        <v>3</v>
      </c>
      <c r="C30" s="7" t="s">
        <v>31</v>
      </c>
      <c r="D30" s="7"/>
      <c r="E30" s="36"/>
      <c r="F30" s="6" t="s">
        <v>135</v>
      </c>
      <c r="G30" s="6" t="s">
        <v>136</v>
      </c>
      <c r="H30" s="6" t="s">
        <v>137</v>
      </c>
      <c r="I30" s="25" t="s">
        <v>224</v>
      </c>
      <c r="J30" s="9">
        <v>1</v>
      </c>
      <c r="K30" s="9">
        <f t="shared" si="1"/>
        <v>1</v>
      </c>
    </row>
    <row r="31" spans="1:13" ht="34.15" customHeight="1" x14ac:dyDescent="0.25">
      <c r="A31" s="16">
        <v>9</v>
      </c>
      <c r="B31" s="6" t="s">
        <v>4</v>
      </c>
      <c r="C31" s="7" t="s">
        <v>33</v>
      </c>
      <c r="D31" s="7"/>
      <c r="E31" s="36"/>
      <c r="F31" s="6" t="s">
        <v>135</v>
      </c>
      <c r="G31" s="6" t="s">
        <v>136</v>
      </c>
      <c r="H31" s="6" t="s">
        <v>137</v>
      </c>
      <c r="I31" s="25" t="s">
        <v>224</v>
      </c>
      <c r="J31" s="9">
        <v>1</v>
      </c>
      <c r="K31" s="9">
        <f t="shared" si="1"/>
        <v>1</v>
      </c>
    </row>
    <row r="32" spans="1:13" ht="45.75" customHeight="1" x14ac:dyDescent="0.25">
      <c r="A32" s="16">
        <v>10</v>
      </c>
      <c r="B32" s="6" t="s">
        <v>5</v>
      </c>
      <c r="C32" s="7" t="s">
        <v>35</v>
      </c>
      <c r="D32" s="7"/>
      <c r="E32" s="36"/>
      <c r="F32" s="6" t="s">
        <v>135</v>
      </c>
      <c r="G32" s="6" t="s">
        <v>136</v>
      </c>
      <c r="H32" s="6" t="s">
        <v>137</v>
      </c>
      <c r="I32" s="25" t="s">
        <v>224</v>
      </c>
      <c r="J32" s="9">
        <v>1</v>
      </c>
      <c r="K32" s="9">
        <f t="shared" si="1"/>
        <v>1</v>
      </c>
    </row>
    <row r="33" spans="1:13" ht="45.4" customHeight="1" thickBot="1" x14ac:dyDescent="0.3">
      <c r="A33" s="16">
        <v>11</v>
      </c>
      <c r="B33" s="6" t="s">
        <v>10</v>
      </c>
      <c r="C33" s="7" t="s">
        <v>71</v>
      </c>
      <c r="D33" s="7"/>
      <c r="E33" s="36"/>
      <c r="F33" s="6" t="s">
        <v>135</v>
      </c>
      <c r="G33" s="6" t="s">
        <v>136</v>
      </c>
      <c r="H33" s="6" t="s">
        <v>137</v>
      </c>
      <c r="I33" s="25" t="s">
        <v>224</v>
      </c>
      <c r="J33" s="9">
        <v>1</v>
      </c>
      <c r="K33" s="9">
        <f t="shared" si="1"/>
        <v>1</v>
      </c>
      <c r="L33" s="9" t="s">
        <v>223</v>
      </c>
      <c r="M33" s="9" t="s">
        <v>227</v>
      </c>
    </row>
    <row r="34" spans="1:13" ht="45.4" customHeight="1" x14ac:dyDescent="0.25">
      <c r="A34" s="46"/>
      <c r="B34" s="47"/>
      <c r="C34" s="47"/>
      <c r="D34" s="19"/>
      <c r="E34" s="48"/>
      <c r="F34" s="49"/>
      <c r="G34" s="50"/>
      <c r="H34" s="18" t="s">
        <v>225</v>
      </c>
      <c r="I34" s="22">
        <f>SUM(I23:I33)</f>
        <v>0</v>
      </c>
      <c r="J34" s="9">
        <f>SUM(J23:J33)</f>
        <v>11</v>
      </c>
      <c r="K34" s="9">
        <f>SUM(K23:K33)</f>
        <v>11</v>
      </c>
      <c r="L34" s="9">
        <f>J34*3</f>
        <v>33</v>
      </c>
      <c r="M34" s="9">
        <f>K34*3</f>
        <v>33</v>
      </c>
    </row>
    <row r="35" spans="1:13" ht="45.4" customHeight="1" x14ac:dyDescent="0.25">
      <c r="A35" s="40"/>
      <c r="B35" s="41"/>
      <c r="C35" s="41"/>
      <c r="D35" s="42"/>
      <c r="E35" s="41"/>
      <c r="F35" s="41"/>
      <c r="G35" s="41"/>
      <c r="H35" s="41"/>
      <c r="I35" s="43"/>
    </row>
    <row r="36" spans="1:13" x14ac:dyDescent="0.25">
      <c r="A36" s="37" t="s">
        <v>210</v>
      </c>
      <c r="B36" s="37"/>
      <c r="C36" s="37"/>
      <c r="D36" s="37"/>
      <c r="E36" s="37"/>
      <c r="F36" s="37"/>
      <c r="G36" s="37"/>
      <c r="H36" s="37"/>
      <c r="I36" s="37"/>
    </row>
    <row r="37" spans="1:13" ht="18.75" customHeight="1" x14ac:dyDescent="0.25">
      <c r="A37" s="51" t="s">
        <v>6</v>
      </c>
      <c r="B37" s="44" t="s">
        <v>18</v>
      </c>
      <c r="C37" s="34" t="s">
        <v>16</v>
      </c>
      <c r="D37" s="34" t="s">
        <v>128</v>
      </c>
      <c r="E37" s="35" t="s">
        <v>40</v>
      </c>
      <c r="F37" s="34" t="s">
        <v>42</v>
      </c>
      <c r="G37" s="34"/>
      <c r="H37" s="34"/>
      <c r="I37" s="38" t="s">
        <v>206</v>
      </c>
    </row>
    <row r="38" spans="1:13" ht="18.75" customHeight="1" x14ac:dyDescent="0.25">
      <c r="A38" s="52"/>
      <c r="B38" s="45"/>
      <c r="C38" s="34"/>
      <c r="D38" s="34"/>
      <c r="E38" s="35"/>
      <c r="F38" s="8" t="s">
        <v>43</v>
      </c>
      <c r="G38" s="8" t="s">
        <v>44</v>
      </c>
      <c r="H38" s="8" t="s">
        <v>41</v>
      </c>
      <c r="I38" s="39"/>
    </row>
    <row r="39" spans="1:13" ht="93.75" customHeight="1" x14ac:dyDescent="0.25">
      <c r="A39" s="16">
        <v>1</v>
      </c>
      <c r="B39" s="7" t="s">
        <v>14</v>
      </c>
      <c r="C39" s="7" t="s">
        <v>37</v>
      </c>
      <c r="D39" s="7"/>
      <c r="E39" s="7" t="s">
        <v>115</v>
      </c>
      <c r="F39" s="7" t="s">
        <v>116</v>
      </c>
      <c r="G39" s="7" t="s">
        <v>117</v>
      </c>
      <c r="H39" s="7" t="s">
        <v>141</v>
      </c>
      <c r="I39" s="25" t="s">
        <v>224</v>
      </c>
      <c r="J39" s="9">
        <v>1</v>
      </c>
      <c r="K39" s="9">
        <f t="shared" ref="K39:K41" si="2">IF(I39="N/A",0,1)</f>
        <v>1</v>
      </c>
    </row>
    <row r="40" spans="1:13" ht="111" customHeight="1" x14ac:dyDescent="0.25">
      <c r="A40" s="16">
        <v>2</v>
      </c>
      <c r="B40" s="7" t="s">
        <v>15</v>
      </c>
      <c r="C40" s="7" t="s">
        <v>39</v>
      </c>
      <c r="D40" s="7"/>
      <c r="E40" s="7" t="s">
        <v>138</v>
      </c>
      <c r="F40" s="7" t="s">
        <v>139</v>
      </c>
      <c r="G40" s="7" t="s">
        <v>140</v>
      </c>
      <c r="H40" s="7" t="s">
        <v>144</v>
      </c>
      <c r="I40" s="25" t="s">
        <v>224</v>
      </c>
      <c r="J40" s="9">
        <v>1</v>
      </c>
      <c r="K40" s="9">
        <f t="shared" si="2"/>
        <v>1</v>
      </c>
    </row>
    <row r="41" spans="1:13" ht="79.5" customHeight="1" thickBot="1" x14ac:dyDescent="0.3">
      <c r="A41" s="16">
        <v>3</v>
      </c>
      <c r="B41" s="7" t="s">
        <v>11</v>
      </c>
      <c r="C41" s="7" t="s">
        <v>38</v>
      </c>
      <c r="D41" s="7"/>
      <c r="E41" s="7" t="s">
        <v>142</v>
      </c>
      <c r="F41" s="7" t="s">
        <v>7</v>
      </c>
      <c r="G41" s="7" t="s">
        <v>7</v>
      </c>
      <c r="H41" s="7" t="s">
        <v>143</v>
      </c>
      <c r="I41" s="25" t="s">
        <v>224</v>
      </c>
      <c r="J41" s="9">
        <v>1</v>
      </c>
      <c r="K41" s="9">
        <f t="shared" si="2"/>
        <v>1</v>
      </c>
      <c r="L41" s="9" t="s">
        <v>223</v>
      </c>
      <c r="M41" s="9" t="s">
        <v>227</v>
      </c>
    </row>
    <row r="42" spans="1:13" ht="25.5" customHeight="1" x14ac:dyDescent="0.25">
      <c r="A42" s="46"/>
      <c r="B42" s="47"/>
      <c r="C42" s="47"/>
      <c r="D42" s="19"/>
      <c r="E42" s="48"/>
      <c r="F42" s="49"/>
      <c r="G42" s="50"/>
      <c r="H42" s="18" t="s">
        <v>225</v>
      </c>
      <c r="I42" s="22">
        <f>SUM(I39:I41)</f>
        <v>0</v>
      </c>
      <c r="J42" s="9">
        <f>SUM(J39:J41)</f>
        <v>3</v>
      </c>
      <c r="K42" s="9">
        <f>SUM(K39:K41)</f>
        <v>3</v>
      </c>
      <c r="L42" s="9">
        <f>J42*3</f>
        <v>9</v>
      </c>
      <c r="M42" s="9">
        <f>K42*3</f>
        <v>9</v>
      </c>
    </row>
    <row r="43" spans="1:13" ht="43.5" customHeight="1" x14ac:dyDescent="0.25">
      <c r="A43" s="40"/>
      <c r="B43" s="41"/>
      <c r="C43" s="41"/>
      <c r="D43" s="42"/>
      <c r="E43" s="41"/>
      <c r="F43" s="41"/>
      <c r="G43" s="41"/>
      <c r="H43" s="41"/>
      <c r="I43" s="43"/>
    </row>
    <row r="44" spans="1:13" x14ac:dyDescent="0.25">
      <c r="A44" s="37" t="s">
        <v>211</v>
      </c>
      <c r="B44" s="37"/>
      <c r="C44" s="37"/>
      <c r="D44" s="37"/>
      <c r="E44" s="37"/>
      <c r="F44" s="37"/>
      <c r="G44" s="37"/>
      <c r="H44" s="37"/>
      <c r="I44" s="37"/>
    </row>
    <row r="45" spans="1:13" ht="18" customHeight="1" x14ac:dyDescent="0.25">
      <c r="A45" s="34" t="s">
        <v>6</v>
      </c>
      <c r="B45" s="44" t="s">
        <v>18</v>
      </c>
      <c r="C45" s="34" t="s">
        <v>16</v>
      </c>
      <c r="D45" s="34" t="s">
        <v>128</v>
      </c>
      <c r="E45" s="35" t="s">
        <v>40</v>
      </c>
      <c r="F45" s="34" t="s">
        <v>42</v>
      </c>
      <c r="G45" s="34"/>
      <c r="H45" s="34"/>
      <c r="I45" s="38" t="s">
        <v>206</v>
      </c>
    </row>
    <row r="46" spans="1:13" ht="16.5" customHeight="1" x14ac:dyDescent="0.25">
      <c r="A46" s="34"/>
      <c r="B46" s="45"/>
      <c r="C46" s="34"/>
      <c r="D46" s="34"/>
      <c r="E46" s="35"/>
      <c r="F46" s="8" t="s">
        <v>43</v>
      </c>
      <c r="G46" s="8" t="s">
        <v>44</v>
      </c>
      <c r="H46" s="8" t="s">
        <v>41</v>
      </c>
      <c r="I46" s="39"/>
    </row>
    <row r="47" spans="1:13" ht="61.9" customHeight="1" x14ac:dyDescent="0.25">
      <c r="A47" s="16">
        <v>1</v>
      </c>
      <c r="B47" s="36" t="s">
        <v>118</v>
      </c>
      <c r="C47" s="7" t="s">
        <v>46</v>
      </c>
      <c r="D47" s="7"/>
      <c r="E47" s="7" t="s">
        <v>47</v>
      </c>
      <c r="F47" s="7" t="s">
        <v>145</v>
      </c>
      <c r="G47" s="7" t="s">
        <v>13</v>
      </c>
      <c r="H47" s="7" t="s">
        <v>146</v>
      </c>
      <c r="I47" s="25" t="s">
        <v>224</v>
      </c>
      <c r="J47" s="9">
        <v>1</v>
      </c>
      <c r="K47" s="9">
        <f t="shared" ref="K47:K54" si="3">IF(I47="N/A",0,1)</f>
        <v>1</v>
      </c>
    </row>
    <row r="48" spans="1:13" ht="144.75" customHeight="1" x14ac:dyDescent="0.25">
      <c r="A48" s="16">
        <v>2</v>
      </c>
      <c r="B48" s="36"/>
      <c r="C48" s="7" t="s">
        <v>126</v>
      </c>
      <c r="D48" s="7"/>
      <c r="E48" s="7" t="s">
        <v>48</v>
      </c>
      <c r="F48" s="7" t="s">
        <v>50</v>
      </c>
      <c r="G48" s="7" t="s">
        <v>49</v>
      </c>
      <c r="H48" s="7" t="s">
        <v>51</v>
      </c>
      <c r="I48" s="25" t="s">
        <v>224</v>
      </c>
      <c r="J48" s="9">
        <v>1</v>
      </c>
      <c r="K48" s="9">
        <f t="shared" si="3"/>
        <v>1</v>
      </c>
    </row>
    <row r="49" spans="1:13" ht="99.75" customHeight="1" x14ac:dyDescent="0.25">
      <c r="A49" s="16">
        <v>3</v>
      </c>
      <c r="B49" s="36" t="s">
        <v>123</v>
      </c>
      <c r="C49" s="7" t="s">
        <v>124</v>
      </c>
      <c r="D49" s="7"/>
      <c r="E49" s="7" t="s">
        <v>122</v>
      </c>
      <c r="F49" s="7" t="s">
        <v>119</v>
      </c>
      <c r="G49" s="7" t="s">
        <v>149</v>
      </c>
      <c r="H49" s="7" t="s">
        <v>147</v>
      </c>
      <c r="I49" s="25" t="s">
        <v>224</v>
      </c>
      <c r="J49" s="9">
        <v>1</v>
      </c>
      <c r="K49" s="9">
        <f t="shared" si="3"/>
        <v>1</v>
      </c>
    </row>
    <row r="50" spans="1:13" ht="126.6" customHeight="1" x14ac:dyDescent="0.25">
      <c r="A50" s="16">
        <v>4</v>
      </c>
      <c r="B50" s="36"/>
      <c r="C50" s="7" t="s">
        <v>125</v>
      </c>
      <c r="D50" s="7"/>
      <c r="E50" s="7" t="s">
        <v>120</v>
      </c>
      <c r="F50" s="7" t="s">
        <v>121</v>
      </c>
      <c r="G50" s="7" t="s">
        <v>150</v>
      </c>
      <c r="H50" s="7" t="s">
        <v>148</v>
      </c>
      <c r="I50" s="25" t="s">
        <v>224</v>
      </c>
      <c r="J50" s="9">
        <v>1</v>
      </c>
      <c r="K50" s="9">
        <f t="shared" si="3"/>
        <v>1</v>
      </c>
    </row>
    <row r="51" spans="1:13" ht="60" customHeight="1" x14ac:dyDescent="0.25">
      <c r="A51" s="16">
        <v>5</v>
      </c>
      <c r="B51" s="7" t="s">
        <v>2</v>
      </c>
      <c r="C51" s="7" t="s">
        <v>84</v>
      </c>
      <c r="D51" s="7"/>
      <c r="E51" s="7" t="s">
        <v>151</v>
      </c>
      <c r="F51" s="7" t="s">
        <v>153</v>
      </c>
      <c r="G51" s="7" t="s">
        <v>152</v>
      </c>
      <c r="H51" s="7" t="s">
        <v>154</v>
      </c>
      <c r="I51" s="25" t="s">
        <v>224</v>
      </c>
      <c r="J51" s="9">
        <v>1</v>
      </c>
      <c r="K51" s="9">
        <f t="shared" si="3"/>
        <v>1</v>
      </c>
    </row>
    <row r="52" spans="1:13" ht="78" customHeight="1" x14ac:dyDescent="0.25">
      <c r="A52" s="16">
        <v>6</v>
      </c>
      <c r="B52" s="7" t="s">
        <v>9</v>
      </c>
      <c r="C52" s="7" t="s">
        <v>83</v>
      </c>
      <c r="D52" s="7"/>
      <c r="E52" s="7" t="s">
        <v>151</v>
      </c>
      <c r="F52" s="7" t="s">
        <v>153</v>
      </c>
      <c r="G52" s="7" t="s">
        <v>152</v>
      </c>
      <c r="H52" s="7" t="s">
        <v>154</v>
      </c>
      <c r="I52" s="25" t="s">
        <v>224</v>
      </c>
      <c r="J52" s="9">
        <v>1</v>
      </c>
      <c r="K52" s="9">
        <f t="shared" si="3"/>
        <v>1</v>
      </c>
    </row>
    <row r="53" spans="1:13" ht="66" customHeight="1" x14ac:dyDescent="0.25">
      <c r="A53" s="16">
        <v>7</v>
      </c>
      <c r="B53" s="7" t="s">
        <v>3</v>
      </c>
      <c r="C53" s="7" t="s">
        <v>85</v>
      </c>
      <c r="D53" s="7"/>
      <c r="E53" s="7" t="s">
        <v>151</v>
      </c>
      <c r="F53" s="7" t="s">
        <v>153</v>
      </c>
      <c r="G53" s="7" t="s">
        <v>152</v>
      </c>
      <c r="H53" s="7" t="s">
        <v>154</v>
      </c>
      <c r="I53" s="25" t="s">
        <v>224</v>
      </c>
      <c r="J53" s="9">
        <v>1</v>
      </c>
      <c r="K53" s="9">
        <f t="shared" si="3"/>
        <v>1</v>
      </c>
    </row>
    <row r="54" spans="1:13" ht="83.25" customHeight="1" thickBot="1" x14ac:dyDescent="0.3">
      <c r="A54" s="16">
        <v>8</v>
      </c>
      <c r="B54" s="7" t="s">
        <v>205</v>
      </c>
      <c r="C54" s="7" t="s">
        <v>86</v>
      </c>
      <c r="D54" s="7"/>
      <c r="E54" s="7" t="s">
        <v>151</v>
      </c>
      <c r="F54" s="7" t="s">
        <v>153</v>
      </c>
      <c r="G54" s="7" t="s">
        <v>152</v>
      </c>
      <c r="H54" s="7" t="s">
        <v>154</v>
      </c>
      <c r="I54" s="25" t="s">
        <v>224</v>
      </c>
      <c r="J54" s="9">
        <v>1</v>
      </c>
      <c r="K54" s="9">
        <f t="shared" si="3"/>
        <v>1</v>
      </c>
      <c r="L54" s="9" t="s">
        <v>223</v>
      </c>
      <c r="M54" s="9" t="s">
        <v>227</v>
      </c>
    </row>
    <row r="55" spans="1:13" ht="30.75" customHeight="1" x14ac:dyDescent="0.25">
      <c r="A55" s="46"/>
      <c r="B55" s="47"/>
      <c r="C55" s="47"/>
      <c r="D55" s="19"/>
      <c r="E55" s="48"/>
      <c r="F55" s="49"/>
      <c r="G55" s="50"/>
      <c r="H55" s="18" t="s">
        <v>225</v>
      </c>
      <c r="I55" s="22">
        <f>SUM(I47:I54)</f>
        <v>0</v>
      </c>
      <c r="J55" s="9">
        <f>SUM(J47:J54)</f>
        <v>8</v>
      </c>
      <c r="K55" s="9">
        <f>SUM(K47:K54)</f>
        <v>8</v>
      </c>
      <c r="L55" s="9">
        <f>J55*3</f>
        <v>24</v>
      </c>
      <c r="M55" s="9">
        <f>K55*3</f>
        <v>24</v>
      </c>
    </row>
    <row r="56" spans="1:13" ht="36.75" customHeight="1" x14ac:dyDescent="0.25">
      <c r="A56" s="40"/>
      <c r="B56" s="41"/>
      <c r="C56" s="41"/>
      <c r="D56" s="42"/>
      <c r="E56" s="41"/>
      <c r="F56" s="41"/>
      <c r="G56" s="41"/>
      <c r="H56" s="41"/>
      <c r="I56" s="43"/>
    </row>
    <row r="57" spans="1:13" x14ac:dyDescent="0.25">
      <c r="A57" s="37" t="s">
        <v>212</v>
      </c>
      <c r="B57" s="37"/>
      <c r="C57" s="37"/>
      <c r="D57" s="37"/>
      <c r="E57" s="37"/>
      <c r="F57" s="37"/>
      <c r="G57" s="37"/>
      <c r="H57" s="37"/>
      <c r="I57" s="37"/>
    </row>
    <row r="58" spans="1:13" ht="18.75" customHeight="1" x14ac:dyDescent="0.25">
      <c r="A58" s="34" t="s">
        <v>6</v>
      </c>
      <c r="B58" s="14"/>
      <c r="C58" s="34" t="s">
        <v>16</v>
      </c>
      <c r="D58" s="34" t="s">
        <v>128</v>
      </c>
      <c r="E58" s="35" t="s">
        <v>40</v>
      </c>
      <c r="F58" s="34" t="s">
        <v>42</v>
      </c>
      <c r="G58" s="34"/>
      <c r="H58" s="34"/>
      <c r="I58" s="38" t="s">
        <v>206</v>
      </c>
    </row>
    <row r="59" spans="1:13" ht="19.5" customHeight="1" x14ac:dyDescent="0.25">
      <c r="A59" s="34"/>
      <c r="B59" s="15"/>
      <c r="C59" s="34"/>
      <c r="D59" s="34"/>
      <c r="E59" s="35"/>
      <c r="F59" s="8" t="s">
        <v>43</v>
      </c>
      <c r="G59" s="8" t="s">
        <v>44</v>
      </c>
      <c r="H59" s="8" t="s">
        <v>41</v>
      </c>
      <c r="I59" s="39"/>
    </row>
    <row r="60" spans="1:13" ht="125.25" customHeight="1" x14ac:dyDescent="0.25">
      <c r="A60" s="16">
        <v>1</v>
      </c>
      <c r="B60" s="36" t="s">
        <v>87</v>
      </c>
      <c r="C60" s="7" t="s">
        <v>52</v>
      </c>
      <c r="D60" s="7"/>
      <c r="E60" s="7" t="s">
        <v>54</v>
      </c>
      <c r="F60" s="7" t="s">
        <v>155</v>
      </c>
      <c r="G60" s="7" t="s">
        <v>55</v>
      </c>
      <c r="H60" s="7" t="s">
        <v>56</v>
      </c>
      <c r="I60" s="25" t="s">
        <v>224</v>
      </c>
      <c r="J60" s="9">
        <v>1</v>
      </c>
      <c r="K60" s="9">
        <f t="shared" ref="K60:K61" si="4">IF(I60="N/A",0,1)</f>
        <v>1</v>
      </c>
    </row>
    <row r="61" spans="1:13" ht="82.5" customHeight="1" thickBot="1" x14ac:dyDescent="0.3">
      <c r="A61" s="16">
        <v>2</v>
      </c>
      <c r="B61" s="36"/>
      <c r="C61" s="7" t="s">
        <v>53</v>
      </c>
      <c r="D61" s="7"/>
      <c r="E61" s="7" t="s">
        <v>57</v>
      </c>
      <c r="F61" s="7" t="s">
        <v>155</v>
      </c>
      <c r="G61" s="7" t="s">
        <v>58</v>
      </c>
      <c r="H61" s="7" t="s">
        <v>60</v>
      </c>
      <c r="I61" s="25" t="s">
        <v>224</v>
      </c>
      <c r="J61" s="9">
        <v>1</v>
      </c>
      <c r="K61" s="9">
        <f t="shared" si="4"/>
        <v>1</v>
      </c>
      <c r="L61" s="9" t="s">
        <v>223</v>
      </c>
      <c r="M61" s="9" t="s">
        <v>227</v>
      </c>
    </row>
    <row r="62" spans="1:13" ht="36" customHeight="1" x14ac:dyDescent="0.25">
      <c r="A62" s="46"/>
      <c r="B62" s="47"/>
      <c r="C62" s="47"/>
      <c r="D62" s="19"/>
      <c r="E62" s="48"/>
      <c r="F62" s="49"/>
      <c r="G62" s="50"/>
      <c r="H62" s="18" t="s">
        <v>225</v>
      </c>
      <c r="I62" s="22">
        <f>SUM(I60:I61)</f>
        <v>0</v>
      </c>
      <c r="J62" s="9">
        <f>SUM(J60:J61)</f>
        <v>2</v>
      </c>
      <c r="K62" s="9">
        <f>SUM(K60:K61)</f>
        <v>2</v>
      </c>
      <c r="L62" s="9">
        <f t="shared" ref="L56:L62" si="5">J62*3</f>
        <v>6</v>
      </c>
      <c r="M62" s="9">
        <f t="shared" ref="M56:M62" si="6">K62*3</f>
        <v>6</v>
      </c>
    </row>
    <row r="63" spans="1:13" ht="34.5" customHeight="1" x14ac:dyDescent="0.25">
      <c r="A63" s="40"/>
      <c r="B63" s="41"/>
      <c r="C63" s="41"/>
      <c r="D63" s="42"/>
      <c r="E63" s="41"/>
      <c r="F63" s="41"/>
      <c r="G63" s="41"/>
      <c r="H63" s="41"/>
      <c r="I63" s="43"/>
    </row>
    <row r="64" spans="1:13" x14ac:dyDescent="0.25">
      <c r="A64" s="37" t="s">
        <v>213</v>
      </c>
      <c r="B64" s="37"/>
      <c r="C64" s="37"/>
      <c r="D64" s="37"/>
      <c r="E64" s="37"/>
      <c r="F64" s="37"/>
      <c r="G64" s="37"/>
      <c r="H64" s="37"/>
      <c r="I64" s="37"/>
    </row>
    <row r="65" spans="1:13" ht="18.75" customHeight="1" x14ac:dyDescent="0.25">
      <c r="A65" s="34" t="s">
        <v>6</v>
      </c>
      <c r="B65" s="44" t="s">
        <v>18</v>
      </c>
      <c r="C65" s="34" t="s">
        <v>16</v>
      </c>
      <c r="D65" s="34" t="s">
        <v>128</v>
      </c>
      <c r="E65" s="35" t="s">
        <v>40</v>
      </c>
      <c r="F65" s="34" t="s">
        <v>42</v>
      </c>
      <c r="G65" s="34"/>
      <c r="H65" s="34"/>
      <c r="I65" s="38" t="s">
        <v>206</v>
      </c>
    </row>
    <row r="66" spans="1:13" ht="17.25" customHeight="1" x14ac:dyDescent="0.25">
      <c r="A66" s="34"/>
      <c r="B66" s="45"/>
      <c r="C66" s="34"/>
      <c r="D66" s="34"/>
      <c r="E66" s="35"/>
      <c r="F66" s="8" t="s">
        <v>43</v>
      </c>
      <c r="G66" s="8" t="s">
        <v>44</v>
      </c>
      <c r="H66" s="8" t="s">
        <v>41</v>
      </c>
      <c r="I66" s="39"/>
    </row>
    <row r="67" spans="1:13" ht="48.75" customHeight="1" x14ac:dyDescent="0.25">
      <c r="A67" s="16">
        <v>1</v>
      </c>
      <c r="B67" s="54" t="s">
        <v>127</v>
      </c>
      <c r="C67" s="7" t="s">
        <v>204</v>
      </c>
      <c r="D67" s="7"/>
      <c r="E67" s="7" t="s">
        <v>156</v>
      </c>
      <c r="F67" s="11" t="s">
        <v>157</v>
      </c>
      <c r="G67" s="11" t="s">
        <v>158</v>
      </c>
      <c r="H67" s="11" t="s">
        <v>159</v>
      </c>
      <c r="I67" s="25" t="s">
        <v>224</v>
      </c>
      <c r="J67" s="9">
        <v>1</v>
      </c>
      <c r="K67" s="9">
        <f t="shared" ref="K67:K73" si="7">IF(I67="N/A",0,1)</f>
        <v>1</v>
      </c>
    </row>
    <row r="68" spans="1:13" ht="48" customHeight="1" x14ac:dyDescent="0.25">
      <c r="A68" s="16">
        <v>2</v>
      </c>
      <c r="B68" s="55"/>
      <c r="C68" s="10" t="s">
        <v>203</v>
      </c>
      <c r="D68" s="10"/>
      <c r="E68" s="10"/>
      <c r="F68" s="11" t="s">
        <v>157</v>
      </c>
      <c r="G68" s="11" t="s">
        <v>158</v>
      </c>
      <c r="H68" s="11" t="s">
        <v>159</v>
      </c>
      <c r="I68" s="25" t="s">
        <v>224</v>
      </c>
      <c r="J68" s="9">
        <v>1</v>
      </c>
      <c r="K68" s="9">
        <f t="shared" si="7"/>
        <v>1</v>
      </c>
    </row>
    <row r="69" spans="1:13" ht="47.65" customHeight="1" x14ac:dyDescent="0.25">
      <c r="A69" s="16">
        <v>3</v>
      </c>
      <c r="B69" s="55"/>
      <c r="C69" s="7" t="s">
        <v>202</v>
      </c>
      <c r="D69" s="7"/>
      <c r="E69" s="7"/>
      <c r="F69" s="11" t="s">
        <v>157</v>
      </c>
      <c r="G69" s="11" t="s">
        <v>158</v>
      </c>
      <c r="H69" s="11" t="s">
        <v>159</v>
      </c>
      <c r="I69" s="25" t="s">
        <v>224</v>
      </c>
      <c r="J69" s="9">
        <v>1</v>
      </c>
      <c r="K69" s="9">
        <f t="shared" si="7"/>
        <v>1</v>
      </c>
    </row>
    <row r="70" spans="1:13" ht="45" customHeight="1" x14ac:dyDescent="0.25">
      <c r="A70" s="16">
        <v>4</v>
      </c>
      <c r="B70" s="55"/>
      <c r="C70" s="7" t="s">
        <v>201</v>
      </c>
      <c r="D70" s="7"/>
      <c r="E70" s="7"/>
      <c r="F70" s="11" t="s">
        <v>157</v>
      </c>
      <c r="G70" s="11" t="s">
        <v>158</v>
      </c>
      <c r="H70" s="11" t="s">
        <v>159</v>
      </c>
      <c r="I70" s="25" t="s">
        <v>224</v>
      </c>
      <c r="J70" s="9">
        <v>1</v>
      </c>
      <c r="K70" s="9">
        <f t="shared" si="7"/>
        <v>1</v>
      </c>
    </row>
    <row r="71" spans="1:13" ht="45" x14ac:dyDescent="0.25">
      <c r="A71" s="16">
        <v>5</v>
      </c>
      <c r="B71" s="55"/>
      <c r="C71" s="7" t="s">
        <v>88</v>
      </c>
      <c r="D71" s="7"/>
      <c r="E71" s="7"/>
      <c r="F71" s="11" t="s">
        <v>157</v>
      </c>
      <c r="G71" s="11" t="s">
        <v>158</v>
      </c>
      <c r="H71" s="11" t="s">
        <v>159</v>
      </c>
      <c r="I71" s="25" t="s">
        <v>224</v>
      </c>
      <c r="J71" s="9">
        <v>1</v>
      </c>
      <c r="K71" s="9">
        <f t="shared" si="7"/>
        <v>1</v>
      </c>
    </row>
    <row r="72" spans="1:13" ht="51.75" customHeight="1" x14ac:dyDescent="0.25">
      <c r="A72" s="16">
        <v>6</v>
      </c>
      <c r="B72" s="55"/>
      <c r="C72" s="7" t="s">
        <v>94</v>
      </c>
      <c r="D72" s="7"/>
      <c r="E72" s="7"/>
      <c r="F72" s="11" t="s">
        <v>157</v>
      </c>
      <c r="G72" s="11" t="s">
        <v>158</v>
      </c>
      <c r="H72" s="11" t="s">
        <v>159</v>
      </c>
      <c r="I72" s="25" t="s">
        <v>224</v>
      </c>
      <c r="J72" s="9">
        <v>1</v>
      </c>
      <c r="K72" s="9">
        <f t="shared" si="7"/>
        <v>1</v>
      </c>
    </row>
    <row r="73" spans="1:13" ht="33" customHeight="1" thickBot="1" x14ac:dyDescent="0.3">
      <c r="A73" s="16">
        <v>7</v>
      </c>
      <c r="B73" s="56"/>
      <c r="C73" s="7" t="s">
        <v>95</v>
      </c>
      <c r="D73" s="7"/>
      <c r="E73" s="7"/>
      <c r="F73" s="11" t="s">
        <v>157</v>
      </c>
      <c r="G73" s="11" t="s">
        <v>158</v>
      </c>
      <c r="H73" s="11" t="s">
        <v>159</v>
      </c>
      <c r="I73" s="25" t="s">
        <v>224</v>
      </c>
      <c r="J73" s="9">
        <v>1</v>
      </c>
      <c r="K73" s="9">
        <f t="shared" si="7"/>
        <v>1</v>
      </c>
      <c r="L73" s="9" t="s">
        <v>223</v>
      </c>
      <c r="M73" s="9" t="s">
        <v>227</v>
      </c>
    </row>
    <row r="74" spans="1:13" ht="33" customHeight="1" x14ac:dyDescent="0.25">
      <c r="A74" s="46"/>
      <c r="B74" s="47"/>
      <c r="C74" s="47"/>
      <c r="D74" s="19"/>
      <c r="E74" s="48"/>
      <c r="F74" s="49"/>
      <c r="G74" s="50"/>
      <c r="H74" s="18" t="s">
        <v>225</v>
      </c>
      <c r="I74" s="22">
        <f>SUM(I67:I73)</f>
        <v>0</v>
      </c>
      <c r="J74" s="9">
        <f>SUM(J67:J73)</f>
        <v>7</v>
      </c>
      <c r="K74" s="9">
        <f>SUM(K67:K73)</f>
        <v>7</v>
      </c>
      <c r="L74" s="9">
        <f>J74*3</f>
        <v>21</v>
      </c>
      <c r="M74" s="9">
        <f>K74*3</f>
        <v>21</v>
      </c>
    </row>
    <row r="75" spans="1:13" ht="33" customHeight="1" x14ac:dyDescent="0.25">
      <c r="A75" s="40"/>
      <c r="B75" s="41"/>
      <c r="C75" s="41"/>
      <c r="D75" s="42"/>
      <c r="E75" s="41"/>
      <c r="F75" s="41"/>
      <c r="G75" s="41"/>
      <c r="H75" s="41"/>
      <c r="I75" s="43"/>
    </row>
    <row r="76" spans="1:13" ht="25.5" customHeight="1" x14ac:dyDescent="0.25">
      <c r="A76" s="37" t="s">
        <v>214</v>
      </c>
      <c r="B76" s="37"/>
      <c r="C76" s="37"/>
      <c r="D76" s="37"/>
      <c r="E76" s="37"/>
      <c r="F76" s="37"/>
      <c r="G76" s="37"/>
      <c r="H76" s="37"/>
      <c r="I76" s="37"/>
    </row>
    <row r="77" spans="1:13" ht="25.5" customHeight="1" x14ac:dyDescent="0.25">
      <c r="A77" s="34" t="s">
        <v>6</v>
      </c>
      <c r="B77" s="44" t="s">
        <v>18</v>
      </c>
      <c r="C77" s="34" t="s">
        <v>16</v>
      </c>
      <c r="D77" s="34" t="s">
        <v>128</v>
      </c>
      <c r="E77" s="35" t="s">
        <v>40</v>
      </c>
      <c r="F77" s="34" t="s">
        <v>42</v>
      </c>
      <c r="G77" s="34"/>
      <c r="H77" s="34"/>
      <c r="I77" s="38" t="s">
        <v>206</v>
      </c>
    </row>
    <row r="78" spans="1:13" ht="16.5" customHeight="1" x14ac:dyDescent="0.25">
      <c r="A78" s="34"/>
      <c r="B78" s="45"/>
      <c r="C78" s="34"/>
      <c r="D78" s="34"/>
      <c r="E78" s="35"/>
      <c r="F78" s="8" t="s">
        <v>43</v>
      </c>
      <c r="G78" s="8" t="s">
        <v>44</v>
      </c>
      <c r="H78" s="8" t="s">
        <v>41</v>
      </c>
      <c r="I78" s="39"/>
    </row>
    <row r="79" spans="1:13" ht="56.25" customHeight="1" x14ac:dyDescent="0.25">
      <c r="A79" s="16">
        <v>1</v>
      </c>
      <c r="B79" s="7" t="s">
        <v>90</v>
      </c>
      <c r="C79" s="7" t="s">
        <v>92</v>
      </c>
      <c r="D79" s="7"/>
      <c r="E79" s="7" t="s">
        <v>160</v>
      </c>
      <c r="F79" s="7" t="s">
        <v>161</v>
      </c>
      <c r="G79" s="7" t="s">
        <v>162</v>
      </c>
      <c r="H79" s="7" t="s">
        <v>163</v>
      </c>
      <c r="I79" s="25" t="s">
        <v>224</v>
      </c>
      <c r="J79" s="9">
        <v>1</v>
      </c>
      <c r="K79" s="9">
        <f t="shared" ref="K79:K80" si="8">IF(I79="N/A",0,1)</f>
        <v>1</v>
      </c>
    </row>
    <row r="80" spans="1:13" ht="63" customHeight="1" thickBot="1" x14ac:dyDescent="0.3">
      <c r="A80" s="16">
        <v>2</v>
      </c>
      <c r="B80" s="7" t="s">
        <v>91</v>
      </c>
      <c r="C80" s="7" t="s">
        <v>93</v>
      </c>
      <c r="D80" s="7"/>
      <c r="E80" s="7" t="s">
        <v>164</v>
      </c>
      <c r="F80" s="7" t="s">
        <v>165</v>
      </c>
      <c r="G80" s="7" t="s">
        <v>166</v>
      </c>
      <c r="H80" s="7" t="s">
        <v>167</v>
      </c>
      <c r="I80" s="25" t="s">
        <v>224</v>
      </c>
      <c r="J80" s="9">
        <v>1</v>
      </c>
      <c r="K80" s="9">
        <f t="shared" si="8"/>
        <v>1</v>
      </c>
      <c r="L80" s="9" t="s">
        <v>223</v>
      </c>
      <c r="M80" s="9" t="s">
        <v>227</v>
      </c>
    </row>
    <row r="81" spans="1:13" ht="36" customHeight="1" x14ac:dyDescent="0.25">
      <c r="A81" s="46"/>
      <c r="B81" s="47"/>
      <c r="C81" s="47"/>
      <c r="D81" s="19"/>
      <c r="E81" s="48"/>
      <c r="F81" s="49"/>
      <c r="G81" s="50"/>
      <c r="H81" s="18" t="s">
        <v>225</v>
      </c>
      <c r="I81" s="22">
        <f>SUM(I79:I80)</f>
        <v>0</v>
      </c>
      <c r="J81" s="9">
        <f>SUM(J79:J80)</f>
        <v>2</v>
      </c>
      <c r="K81" s="9">
        <f>SUM(K79:K80)</f>
        <v>2</v>
      </c>
      <c r="L81" s="9">
        <f>J81*3</f>
        <v>6</v>
      </c>
      <c r="M81" s="9">
        <f>K81*3</f>
        <v>6</v>
      </c>
    </row>
    <row r="82" spans="1:13" ht="34.5" customHeight="1" x14ac:dyDescent="0.25">
      <c r="A82" s="40"/>
      <c r="B82" s="41"/>
      <c r="C82" s="41"/>
      <c r="D82" s="42"/>
      <c r="E82" s="41"/>
      <c r="F82" s="41"/>
      <c r="G82" s="41"/>
      <c r="H82" s="41"/>
      <c r="I82" s="43"/>
    </row>
    <row r="83" spans="1:13" x14ac:dyDescent="0.25">
      <c r="A83" s="37" t="s">
        <v>215</v>
      </c>
      <c r="B83" s="37"/>
      <c r="C83" s="37"/>
      <c r="D83" s="37"/>
      <c r="E83" s="37"/>
      <c r="F83" s="37"/>
      <c r="G83" s="37"/>
      <c r="H83" s="37"/>
      <c r="I83" s="37"/>
    </row>
    <row r="84" spans="1:13" ht="18.75" customHeight="1" x14ac:dyDescent="0.25">
      <c r="A84" s="34" t="s">
        <v>6</v>
      </c>
      <c r="B84" s="44" t="s">
        <v>18</v>
      </c>
      <c r="C84" s="34" t="s">
        <v>16</v>
      </c>
      <c r="D84" s="34" t="s">
        <v>128</v>
      </c>
      <c r="E84" s="35" t="s">
        <v>40</v>
      </c>
      <c r="F84" s="34" t="s">
        <v>42</v>
      </c>
      <c r="G84" s="34"/>
      <c r="H84" s="34"/>
      <c r="I84" s="38" t="s">
        <v>206</v>
      </c>
    </row>
    <row r="85" spans="1:13" ht="15.75" customHeight="1" x14ac:dyDescent="0.25">
      <c r="A85" s="34"/>
      <c r="B85" s="45"/>
      <c r="C85" s="34"/>
      <c r="D85" s="34"/>
      <c r="E85" s="35"/>
      <c r="F85" s="8" t="s">
        <v>43</v>
      </c>
      <c r="G85" s="8" t="s">
        <v>44</v>
      </c>
      <c r="H85" s="8" t="s">
        <v>41</v>
      </c>
      <c r="I85" s="39"/>
    </row>
    <row r="86" spans="1:13" ht="159" customHeight="1" thickBot="1" x14ac:dyDescent="0.3">
      <c r="A86" s="16">
        <v>1</v>
      </c>
      <c r="B86" s="6" t="s">
        <v>87</v>
      </c>
      <c r="C86" s="7" t="s">
        <v>59</v>
      </c>
      <c r="D86" s="7"/>
      <c r="E86" s="7" t="s">
        <v>61</v>
      </c>
      <c r="F86" s="7" t="s">
        <v>169</v>
      </c>
      <c r="G86" s="7" t="s">
        <v>62</v>
      </c>
      <c r="H86" s="7" t="s">
        <v>168</v>
      </c>
      <c r="I86" s="25" t="s">
        <v>224</v>
      </c>
      <c r="J86" s="9">
        <v>1</v>
      </c>
      <c r="K86" s="9">
        <f t="shared" ref="K86" si="9">IF(I86="N/A",0,1)</f>
        <v>1</v>
      </c>
      <c r="L86" s="9" t="s">
        <v>223</v>
      </c>
      <c r="M86" s="9" t="s">
        <v>227</v>
      </c>
    </row>
    <row r="87" spans="1:13" ht="34.5" customHeight="1" x14ac:dyDescent="0.25">
      <c r="A87" s="46"/>
      <c r="B87" s="47"/>
      <c r="C87" s="47"/>
      <c r="D87" s="19"/>
      <c r="E87" s="48"/>
      <c r="F87" s="49"/>
      <c r="G87" s="50"/>
      <c r="H87" s="18" t="s">
        <v>225</v>
      </c>
      <c r="I87" s="22">
        <f>SUM(I86)</f>
        <v>0</v>
      </c>
      <c r="J87" s="9">
        <f>SUM(J86)</f>
        <v>1</v>
      </c>
      <c r="K87" s="9">
        <f>SUM(K86)</f>
        <v>1</v>
      </c>
      <c r="L87" s="9">
        <f>J87*3</f>
        <v>3</v>
      </c>
      <c r="M87" s="9">
        <f>K87*3</f>
        <v>3</v>
      </c>
    </row>
    <row r="88" spans="1:13" ht="39" customHeight="1" x14ac:dyDescent="0.25">
      <c r="A88" s="40"/>
      <c r="B88" s="41"/>
      <c r="C88" s="41"/>
      <c r="D88" s="42"/>
      <c r="E88" s="41"/>
      <c r="F88" s="41"/>
      <c r="G88" s="41"/>
      <c r="H88" s="41"/>
      <c r="I88" s="43"/>
    </row>
    <row r="89" spans="1:13" ht="24" customHeight="1" x14ac:dyDescent="0.25">
      <c r="A89" s="37" t="s">
        <v>216</v>
      </c>
      <c r="B89" s="37"/>
      <c r="C89" s="37"/>
      <c r="D89" s="37"/>
      <c r="E89" s="37"/>
      <c r="F89" s="37"/>
      <c r="G89" s="37"/>
      <c r="H89" s="37"/>
      <c r="I89" s="37"/>
    </row>
    <row r="90" spans="1:13" ht="33.4" customHeight="1" x14ac:dyDescent="0.25">
      <c r="A90" s="34" t="s">
        <v>6</v>
      </c>
      <c r="B90" s="44" t="s">
        <v>18</v>
      </c>
      <c r="C90" s="34" t="s">
        <v>16</v>
      </c>
      <c r="D90" s="34" t="s">
        <v>128</v>
      </c>
      <c r="E90" s="35" t="s">
        <v>40</v>
      </c>
      <c r="F90" s="34" t="s">
        <v>42</v>
      </c>
      <c r="G90" s="34"/>
      <c r="H90" s="34"/>
      <c r="I90" s="38" t="s">
        <v>206</v>
      </c>
    </row>
    <row r="91" spans="1:13" ht="15" customHeight="1" x14ac:dyDescent="0.25">
      <c r="A91" s="34"/>
      <c r="B91" s="45"/>
      <c r="C91" s="34"/>
      <c r="D91" s="34"/>
      <c r="E91" s="35"/>
      <c r="F91" s="8" t="s">
        <v>43</v>
      </c>
      <c r="G91" s="8" t="s">
        <v>44</v>
      </c>
      <c r="H91" s="8" t="s">
        <v>41</v>
      </c>
      <c r="I91" s="39"/>
    </row>
    <row r="92" spans="1:13" ht="153" customHeight="1" x14ac:dyDescent="0.25">
      <c r="A92" s="16">
        <v>1</v>
      </c>
      <c r="B92" s="6" t="s">
        <v>87</v>
      </c>
      <c r="C92" s="7" t="s">
        <v>96</v>
      </c>
      <c r="D92" s="7"/>
      <c r="E92" s="7" t="s">
        <v>170</v>
      </c>
      <c r="F92" s="7" t="s">
        <v>171</v>
      </c>
      <c r="G92" s="7" t="s">
        <v>172</v>
      </c>
      <c r="H92" s="7" t="s">
        <v>173</v>
      </c>
      <c r="I92" s="25" t="s">
        <v>224</v>
      </c>
      <c r="J92" s="9">
        <v>1</v>
      </c>
      <c r="K92" s="9">
        <f t="shared" ref="K92:K93" si="10">IF(I92="N/A",0,1)</f>
        <v>1</v>
      </c>
    </row>
    <row r="93" spans="1:13" ht="95.25" customHeight="1" thickBot="1" x14ac:dyDescent="0.3">
      <c r="A93" s="16">
        <v>2</v>
      </c>
      <c r="B93" s="7" t="s">
        <v>89</v>
      </c>
      <c r="C93" s="7" t="s">
        <v>97</v>
      </c>
      <c r="D93" s="7"/>
      <c r="E93" s="7" t="s">
        <v>174</v>
      </c>
      <c r="F93" s="7" t="s">
        <v>175</v>
      </c>
      <c r="G93" s="7" t="s">
        <v>176</v>
      </c>
      <c r="H93" s="7" t="s">
        <v>177</v>
      </c>
      <c r="I93" s="25" t="s">
        <v>224</v>
      </c>
      <c r="J93" s="9">
        <v>1</v>
      </c>
      <c r="K93" s="9">
        <f t="shared" si="10"/>
        <v>1</v>
      </c>
      <c r="L93" s="9" t="s">
        <v>223</v>
      </c>
      <c r="M93" s="9" t="s">
        <v>227</v>
      </c>
    </row>
    <row r="94" spans="1:13" ht="23.25" customHeight="1" x14ac:dyDescent="0.25">
      <c r="A94" s="46"/>
      <c r="B94" s="47"/>
      <c r="C94" s="47"/>
      <c r="D94" s="19"/>
      <c r="E94" s="48"/>
      <c r="F94" s="49"/>
      <c r="G94" s="50"/>
      <c r="H94" s="18" t="s">
        <v>225</v>
      </c>
      <c r="I94" s="22">
        <f>SUM(I92:I93)</f>
        <v>0</v>
      </c>
      <c r="J94" s="9">
        <f>SUM(J92:J93)</f>
        <v>2</v>
      </c>
      <c r="K94" s="9">
        <f>SUM(K92:K93)</f>
        <v>2</v>
      </c>
      <c r="L94" s="9">
        <f>J94*3</f>
        <v>6</v>
      </c>
      <c r="M94" s="9">
        <f>K94*3</f>
        <v>6</v>
      </c>
    </row>
    <row r="95" spans="1:13" ht="27.75" customHeight="1" x14ac:dyDescent="0.25">
      <c r="A95" s="40"/>
      <c r="B95" s="41"/>
      <c r="C95" s="41"/>
      <c r="D95" s="42"/>
      <c r="E95" s="41"/>
      <c r="F95" s="41"/>
      <c r="G95" s="41"/>
      <c r="H95" s="41"/>
      <c r="I95" s="43"/>
    </row>
    <row r="96" spans="1:13" x14ac:dyDescent="0.25">
      <c r="A96" s="37" t="s">
        <v>217</v>
      </c>
      <c r="B96" s="37"/>
      <c r="C96" s="37"/>
      <c r="D96" s="37"/>
      <c r="E96" s="37"/>
      <c r="F96" s="37"/>
      <c r="G96" s="37"/>
      <c r="H96" s="37"/>
      <c r="I96" s="37"/>
    </row>
    <row r="97" spans="1:13" ht="21.75" customHeight="1" x14ac:dyDescent="0.25">
      <c r="A97" s="34" t="s">
        <v>6</v>
      </c>
      <c r="B97" s="44" t="s">
        <v>18</v>
      </c>
      <c r="C97" s="34" t="s">
        <v>16</v>
      </c>
      <c r="D97" s="34" t="s">
        <v>128</v>
      </c>
      <c r="E97" s="35" t="s">
        <v>40</v>
      </c>
      <c r="F97" s="34" t="s">
        <v>42</v>
      </c>
      <c r="G97" s="34"/>
      <c r="H97" s="34"/>
      <c r="I97" s="38" t="s">
        <v>206</v>
      </c>
    </row>
    <row r="98" spans="1:13" ht="22.5" customHeight="1" x14ac:dyDescent="0.25">
      <c r="A98" s="34"/>
      <c r="B98" s="45"/>
      <c r="C98" s="34"/>
      <c r="D98" s="34"/>
      <c r="E98" s="35"/>
      <c r="F98" s="8" t="s">
        <v>43</v>
      </c>
      <c r="G98" s="8" t="s">
        <v>44</v>
      </c>
      <c r="H98" s="8" t="s">
        <v>41</v>
      </c>
      <c r="I98" s="39"/>
    </row>
    <row r="99" spans="1:13" ht="112.5" customHeight="1" x14ac:dyDescent="0.25">
      <c r="A99" s="16">
        <v>1</v>
      </c>
      <c r="B99" s="36" t="s">
        <v>102</v>
      </c>
      <c r="C99" s="7" t="s">
        <v>101</v>
      </c>
      <c r="D99" s="7"/>
      <c r="E99" s="7" t="s">
        <v>64</v>
      </c>
      <c r="F99" s="7" t="s">
        <v>63</v>
      </c>
      <c r="G99" s="7" t="s">
        <v>179</v>
      </c>
      <c r="H99" s="7" t="s">
        <v>180</v>
      </c>
      <c r="I99" s="25" t="s">
        <v>224</v>
      </c>
      <c r="J99" s="9">
        <v>1</v>
      </c>
      <c r="K99" s="9">
        <f t="shared" ref="K99:K103" si="11">IF(I99="N/A",0,1)</f>
        <v>1</v>
      </c>
    </row>
    <row r="100" spans="1:13" ht="126" customHeight="1" x14ac:dyDescent="0.25">
      <c r="A100" s="16">
        <v>2</v>
      </c>
      <c r="B100" s="36"/>
      <c r="C100" s="7" t="s">
        <v>100</v>
      </c>
      <c r="D100" s="7"/>
      <c r="E100" s="7" t="s">
        <v>178</v>
      </c>
      <c r="F100" s="7" t="s">
        <v>129</v>
      </c>
      <c r="G100" s="7" t="s">
        <v>130</v>
      </c>
      <c r="H100" s="7" t="s">
        <v>131</v>
      </c>
      <c r="I100" s="25" t="s">
        <v>224</v>
      </c>
      <c r="J100" s="9">
        <v>1</v>
      </c>
      <c r="K100" s="9">
        <f t="shared" si="11"/>
        <v>1</v>
      </c>
    </row>
    <row r="101" spans="1:13" ht="105.75" customHeight="1" x14ac:dyDescent="0.25">
      <c r="A101" s="16">
        <v>3</v>
      </c>
      <c r="B101" s="7" t="s">
        <v>103</v>
      </c>
      <c r="C101" s="7" t="s">
        <v>104</v>
      </c>
      <c r="D101" s="7"/>
      <c r="E101" s="7" t="s">
        <v>181</v>
      </c>
      <c r="F101" s="7" t="s">
        <v>182</v>
      </c>
      <c r="G101" s="7" t="s">
        <v>183</v>
      </c>
      <c r="H101" s="7" t="s">
        <v>184</v>
      </c>
      <c r="I101" s="25" t="s">
        <v>224</v>
      </c>
      <c r="J101" s="9">
        <v>1</v>
      </c>
      <c r="K101" s="9">
        <f t="shared" si="11"/>
        <v>1</v>
      </c>
    </row>
    <row r="102" spans="1:13" ht="47.65" customHeight="1" x14ac:dyDescent="0.25">
      <c r="A102" s="16">
        <v>4</v>
      </c>
      <c r="B102" s="7" t="s">
        <v>89</v>
      </c>
      <c r="C102" s="7" t="s">
        <v>99</v>
      </c>
      <c r="D102" s="7"/>
      <c r="E102" s="7" t="s">
        <v>185</v>
      </c>
      <c r="F102" s="7" t="s">
        <v>186</v>
      </c>
      <c r="G102" s="7" t="s">
        <v>187</v>
      </c>
      <c r="H102" s="7" t="s">
        <v>188</v>
      </c>
      <c r="I102" s="25" t="s">
        <v>224</v>
      </c>
      <c r="J102" s="9">
        <v>1</v>
      </c>
      <c r="K102" s="9">
        <f t="shared" si="11"/>
        <v>1</v>
      </c>
    </row>
    <row r="103" spans="1:13" ht="64.900000000000006" customHeight="1" thickBot="1" x14ac:dyDescent="0.3">
      <c r="A103" s="16">
        <v>5</v>
      </c>
      <c r="B103" s="7" t="s">
        <v>98</v>
      </c>
      <c r="C103" s="7" t="s">
        <v>105</v>
      </c>
      <c r="D103" s="7"/>
      <c r="E103" s="7" t="s">
        <v>192</v>
      </c>
      <c r="F103" s="7" t="s">
        <v>189</v>
      </c>
      <c r="G103" s="7" t="s">
        <v>190</v>
      </c>
      <c r="H103" s="7" t="s">
        <v>191</v>
      </c>
      <c r="I103" s="25" t="s">
        <v>224</v>
      </c>
      <c r="J103" s="9">
        <v>1</v>
      </c>
      <c r="K103" s="9">
        <f t="shared" si="11"/>
        <v>1</v>
      </c>
      <c r="L103" s="9" t="s">
        <v>223</v>
      </c>
      <c r="M103" s="9" t="s">
        <v>227</v>
      </c>
    </row>
    <row r="104" spans="1:13" ht="31.5" customHeight="1" x14ac:dyDescent="0.25">
      <c r="A104" s="46"/>
      <c r="B104" s="47"/>
      <c r="C104" s="47"/>
      <c r="D104" s="19"/>
      <c r="E104" s="48"/>
      <c r="F104" s="49"/>
      <c r="G104" s="50"/>
      <c r="H104" s="18" t="s">
        <v>225</v>
      </c>
      <c r="I104" s="22">
        <f>SUM(I99:I103)</f>
        <v>0</v>
      </c>
      <c r="J104" s="9">
        <f>SUM(J99:J103)</f>
        <v>5</v>
      </c>
      <c r="K104" s="9">
        <f>SUM(K99:K103)</f>
        <v>5</v>
      </c>
      <c r="L104" s="9">
        <f>J104*3</f>
        <v>15</v>
      </c>
      <c r="M104" s="9">
        <f>K104*3</f>
        <v>15</v>
      </c>
    </row>
    <row r="105" spans="1:13" ht="34.5" customHeight="1" x14ac:dyDescent="0.25">
      <c r="A105" s="40"/>
      <c r="B105" s="41"/>
      <c r="C105" s="41"/>
      <c r="D105" s="42"/>
      <c r="E105" s="41"/>
      <c r="F105" s="41"/>
      <c r="G105" s="41"/>
      <c r="H105" s="41"/>
      <c r="I105" s="43"/>
    </row>
    <row r="106" spans="1:13" ht="23.25" customHeight="1" x14ac:dyDescent="0.25">
      <c r="A106" s="37" t="s">
        <v>218</v>
      </c>
      <c r="B106" s="37"/>
      <c r="C106" s="37"/>
      <c r="D106" s="37"/>
      <c r="E106" s="37"/>
      <c r="F106" s="37"/>
      <c r="G106" s="37"/>
      <c r="H106" s="37"/>
      <c r="I106" s="37"/>
    </row>
    <row r="107" spans="1:13" ht="22.5" customHeight="1" x14ac:dyDescent="0.25">
      <c r="A107" s="34" t="s">
        <v>6</v>
      </c>
      <c r="B107" s="44" t="s">
        <v>18</v>
      </c>
      <c r="C107" s="34" t="s">
        <v>16</v>
      </c>
      <c r="D107" s="34" t="s">
        <v>128</v>
      </c>
      <c r="E107" s="35" t="s">
        <v>40</v>
      </c>
      <c r="F107" s="34" t="s">
        <v>42</v>
      </c>
      <c r="G107" s="34"/>
      <c r="H107" s="34"/>
      <c r="I107" s="38" t="s">
        <v>206</v>
      </c>
    </row>
    <row r="108" spans="1:13" ht="23.25" customHeight="1" x14ac:dyDescent="0.25">
      <c r="A108" s="34"/>
      <c r="B108" s="45"/>
      <c r="C108" s="34"/>
      <c r="D108" s="34"/>
      <c r="E108" s="35"/>
      <c r="F108" s="8" t="s">
        <v>43</v>
      </c>
      <c r="G108" s="8" t="s">
        <v>44</v>
      </c>
      <c r="H108" s="8" t="s">
        <v>41</v>
      </c>
      <c r="I108" s="39"/>
    </row>
    <row r="109" spans="1:13" ht="275.25" customHeight="1" x14ac:dyDescent="0.25">
      <c r="A109" s="16">
        <v>1</v>
      </c>
      <c r="B109" s="7" t="s">
        <v>112</v>
      </c>
      <c r="C109" s="7" t="s">
        <v>111</v>
      </c>
      <c r="D109" s="7"/>
      <c r="E109" s="7" t="s">
        <v>68</v>
      </c>
      <c r="F109" s="7" t="s">
        <v>67</v>
      </c>
      <c r="G109" s="7" t="s">
        <v>66</v>
      </c>
      <c r="H109" s="7" t="s">
        <v>65</v>
      </c>
      <c r="I109" s="25" t="s">
        <v>224</v>
      </c>
      <c r="J109" s="9">
        <v>1</v>
      </c>
      <c r="K109" s="9">
        <f t="shared" ref="K109:K112" si="12">IF(I109="N/A",0,1)</f>
        <v>1</v>
      </c>
    </row>
    <row r="110" spans="1:13" ht="93.4" customHeight="1" x14ac:dyDescent="0.25">
      <c r="A110" s="16">
        <v>2</v>
      </c>
      <c r="B110" s="7" t="s">
        <v>106</v>
      </c>
      <c r="C110" s="7" t="s">
        <v>113</v>
      </c>
      <c r="D110" s="7"/>
      <c r="E110" s="7" t="s">
        <v>68</v>
      </c>
      <c r="F110" s="7" t="s">
        <v>67</v>
      </c>
      <c r="G110" s="7" t="s">
        <v>66</v>
      </c>
      <c r="H110" s="7" t="s">
        <v>65</v>
      </c>
      <c r="I110" s="25" t="s">
        <v>224</v>
      </c>
      <c r="J110" s="9">
        <v>1</v>
      </c>
      <c r="K110" s="9">
        <f t="shared" si="12"/>
        <v>1</v>
      </c>
    </row>
    <row r="111" spans="1:13" ht="66" customHeight="1" x14ac:dyDescent="0.25">
      <c r="A111" s="16">
        <v>3</v>
      </c>
      <c r="B111" s="7" t="s">
        <v>107</v>
      </c>
      <c r="C111" s="7" t="s">
        <v>109</v>
      </c>
      <c r="D111" s="7"/>
      <c r="E111" s="7" t="s">
        <v>193</v>
      </c>
      <c r="F111" s="7" t="s">
        <v>195</v>
      </c>
      <c r="G111" s="7" t="s">
        <v>194</v>
      </c>
      <c r="H111" s="7" t="s">
        <v>196</v>
      </c>
      <c r="I111" s="25" t="s">
        <v>224</v>
      </c>
      <c r="J111" s="9">
        <v>1</v>
      </c>
      <c r="K111" s="9">
        <f t="shared" si="12"/>
        <v>1</v>
      </c>
    </row>
    <row r="112" spans="1:13" ht="31.15" customHeight="1" thickBot="1" x14ac:dyDescent="0.3">
      <c r="A112" s="16">
        <v>4</v>
      </c>
      <c r="B112" s="7" t="s">
        <v>108</v>
      </c>
      <c r="C112" s="7" t="s">
        <v>110</v>
      </c>
      <c r="D112" s="7"/>
      <c r="E112" s="7" t="s">
        <v>197</v>
      </c>
      <c r="F112" s="7" t="s">
        <v>198</v>
      </c>
      <c r="G112" s="7" t="s">
        <v>199</v>
      </c>
      <c r="H112" s="7" t="s">
        <v>200</v>
      </c>
      <c r="I112" s="25" t="s">
        <v>224</v>
      </c>
      <c r="J112" s="9">
        <v>1</v>
      </c>
      <c r="K112" s="9">
        <f t="shared" si="12"/>
        <v>1</v>
      </c>
      <c r="L112" s="9" t="s">
        <v>223</v>
      </c>
      <c r="M112" s="9" t="s">
        <v>227</v>
      </c>
    </row>
    <row r="113" spans="1:13" ht="31.15" customHeight="1" x14ac:dyDescent="0.25">
      <c r="A113" s="46"/>
      <c r="B113" s="47"/>
      <c r="C113" s="47"/>
      <c r="D113" s="19"/>
      <c r="E113" s="48"/>
      <c r="F113" s="49"/>
      <c r="G113" s="50"/>
      <c r="H113" s="18" t="s">
        <v>225</v>
      </c>
      <c r="I113" s="22">
        <f>SUM(I109:I112)</f>
        <v>0</v>
      </c>
      <c r="J113" s="9">
        <f>SUM(J109:J112)</f>
        <v>4</v>
      </c>
      <c r="K113" s="9">
        <f>SUM(K109:K112)</f>
        <v>4</v>
      </c>
      <c r="L113" s="9">
        <f>J113*3</f>
        <v>12</v>
      </c>
      <c r="M113" s="9">
        <f>K113*3</f>
        <v>12</v>
      </c>
    </row>
    <row r="114" spans="1:13" ht="34.5" customHeight="1" x14ac:dyDescent="0.25">
      <c r="A114" s="40"/>
      <c r="B114" s="41"/>
      <c r="C114" s="41"/>
      <c r="D114" s="42"/>
      <c r="E114" s="41"/>
      <c r="F114" s="41"/>
      <c r="G114" s="41"/>
      <c r="H114" s="41"/>
      <c r="I114" s="43"/>
    </row>
    <row r="115" spans="1:13" ht="23.25" customHeight="1" x14ac:dyDescent="0.25">
      <c r="A115" s="37" t="s">
        <v>219</v>
      </c>
      <c r="B115" s="37"/>
      <c r="C115" s="37"/>
      <c r="D115" s="37"/>
      <c r="E115" s="37"/>
      <c r="F115" s="37"/>
      <c r="G115" s="37"/>
      <c r="H115" s="37"/>
      <c r="I115" s="37"/>
    </row>
    <row r="116" spans="1:13" ht="23.25" customHeight="1" x14ac:dyDescent="0.25">
      <c r="A116" s="34" t="s">
        <v>6</v>
      </c>
      <c r="B116" s="44" t="s">
        <v>18</v>
      </c>
      <c r="C116" s="34" t="s">
        <v>16</v>
      </c>
      <c r="D116" s="34" t="s">
        <v>128</v>
      </c>
      <c r="E116" s="35" t="s">
        <v>40</v>
      </c>
      <c r="F116" s="34" t="s">
        <v>42</v>
      </c>
      <c r="G116" s="34"/>
      <c r="H116" s="34"/>
      <c r="I116" s="38" t="s">
        <v>206</v>
      </c>
    </row>
    <row r="117" spans="1:13" ht="23.25" customHeight="1" x14ac:dyDescent="0.25">
      <c r="A117" s="34"/>
      <c r="B117" s="45"/>
      <c r="C117" s="34"/>
      <c r="D117" s="34"/>
      <c r="E117" s="35"/>
      <c r="F117" s="12" t="s">
        <v>43</v>
      </c>
      <c r="G117" s="12" t="s">
        <v>44</v>
      </c>
      <c r="H117" s="12" t="s">
        <v>41</v>
      </c>
      <c r="I117" s="39"/>
    </row>
    <row r="118" spans="1:13" ht="117" customHeight="1" thickBot="1" x14ac:dyDescent="0.3">
      <c r="A118" s="16">
        <v>1</v>
      </c>
      <c r="B118" s="11" t="s">
        <v>15</v>
      </c>
      <c r="C118" s="11" t="s">
        <v>39</v>
      </c>
      <c r="D118" s="11"/>
      <c r="E118" s="11" t="s">
        <v>138</v>
      </c>
      <c r="F118" s="11" t="s">
        <v>139</v>
      </c>
      <c r="G118" s="11" t="s">
        <v>140</v>
      </c>
      <c r="H118" s="11" t="s">
        <v>144</v>
      </c>
      <c r="I118" s="25" t="s">
        <v>224</v>
      </c>
      <c r="J118" s="9">
        <v>1</v>
      </c>
      <c r="K118" s="9">
        <f t="shared" ref="K118" si="13">IF(I118="N/A",0,1)</f>
        <v>1</v>
      </c>
      <c r="L118" s="9" t="s">
        <v>223</v>
      </c>
      <c r="M118" s="9" t="s">
        <v>227</v>
      </c>
    </row>
    <row r="119" spans="1:13" ht="42" customHeight="1" x14ac:dyDescent="0.25">
      <c r="A119" s="46"/>
      <c r="B119" s="47"/>
      <c r="C119" s="47"/>
      <c r="D119" s="19"/>
      <c r="E119" s="48"/>
      <c r="F119" s="49"/>
      <c r="G119" s="50"/>
      <c r="H119" s="18" t="s">
        <v>225</v>
      </c>
      <c r="I119" s="22">
        <f>SUM(I118)</f>
        <v>0</v>
      </c>
      <c r="J119" s="9">
        <f>SUM(J118)</f>
        <v>1</v>
      </c>
      <c r="K119" s="9">
        <f>SUM(K118)</f>
        <v>1</v>
      </c>
      <c r="L119" s="9">
        <f>J119*3</f>
        <v>3</v>
      </c>
      <c r="M119" s="9">
        <f>K119*3</f>
        <v>3</v>
      </c>
    </row>
    <row r="120" spans="1:13" ht="34.5" customHeight="1" x14ac:dyDescent="0.25">
      <c r="A120" s="40"/>
      <c r="B120" s="41"/>
      <c r="C120" s="41"/>
      <c r="D120" s="42"/>
      <c r="E120" s="41"/>
      <c r="F120" s="41"/>
      <c r="G120" s="41"/>
      <c r="H120" s="41"/>
      <c r="I120" s="43"/>
    </row>
    <row r="121" spans="1:13" s="20" customFormat="1" ht="50.25" customHeight="1" x14ac:dyDescent="0.25">
      <c r="A121" s="37" t="s">
        <v>220</v>
      </c>
      <c r="B121" s="37"/>
      <c r="C121" s="37"/>
      <c r="D121" s="37"/>
      <c r="E121" s="37"/>
      <c r="F121" s="37"/>
      <c r="G121" s="37"/>
      <c r="H121" s="37"/>
      <c r="I121" s="37"/>
    </row>
    <row r="122" spans="1:13" ht="28.5" customHeight="1" x14ac:dyDescent="0.25">
      <c r="A122" s="34" t="s">
        <v>6</v>
      </c>
      <c r="B122" s="44" t="s">
        <v>18</v>
      </c>
      <c r="C122" s="34" t="s">
        <v>16</v>
      </c>
      <c r="D122" s="34" t="s">
        <v>128</v>
      </c>
      <c r="E122" s="35" t="s">
        <v>40</v>
      </c>
      <c r="F122" s="34" t="s">
        <v>42</v>
      </c>
      <c r="G122" s="34"/>
      <c r="H122" s="34"/>
      <c r="I122" s="38" t="s">
        <v>206</v>
      </c>
    </row>
    <row r="123" spans="1:13" ht="28.5" customHeight="1" x14ac:dyDescent="0.25">
      <c r="A123" s="34"/>
      <c r="B123" s="45"/>
      <c r="C123" s="34"/>
      <c r="D123" s="34"/>
      <c r="E123" s="35"/>
      <c r="F123" s="12" t="s">
        <v>43</v>
      </c>
      <c r="G123" s="12" t="s">
        <v>44</v>
      </c>
      <c r="H123" s="12" t="s">
        <v>41</v>
      </c>
      <c r="I123" s="39"/>
    </row>
    <row r="124" spans="1:13" ht="122.25" customHeight="1" thickBot="1" x14ac:dyDescent="0.3">
      <c r="A124" s="16">
        <v>1</v>
      </c>
      <c r="B124" s="11" t="s">
        <v>15</v>
      </c>
      <c r="C124" s="11" t="s">
        <v>39</v>
      </c>
      <c r="D124" s="11"/>
      <c r="E124" s="11" t="s">
        <v>138</v>
      </c>
      <c r="F124" s="11" t="s">
        <v>139</v>
      </c>
      <c r="G124" s="11" t="s">
        <v>140</v>
      </c>
      <c r="H124" s="11" t="s">
        <v>144</v>
      </c>
      <c r="I124" s="25" t="s">
        <v>224</v>
      </c>
      <c r="J124" s="9">
        <v>1</v>
      </c>
      <c r="K124" s="9">
        <f t="shared" ref="K124" si="14">IF(I124="N/A",0,1)</f>
        <v>1</v>
      </c>
      <c r="L124" s="9" t="s">
        <v>223</v>
      </c>
      <c r="M124" s="9" t="s">
        <v>227</v>
      </c>
    </row>
    <row r="125" spans="1:13" ht="23.25" customHeight="1" x14ac:dyDescent="0.25">
      <c r="A125" s="46"/>
      <c r="B125" s="47"/>
      <c r="C125" s="47"/>
      <c r="D125" s="19"/>
      <c r="E125" s="48"/>
      <c r="F125" s="49"/>
      <c r="G125" s="50"/>
      <c r="H125" s="21" t="s">
        <v>225</v>
      </c>
      <c r="I125" s="22">
        <f>SUM(I124)</f>
        <v>0</v>
      </c>
      <c r="J125" s="9">
        <f>SUM(J124)</f>
        <v>1</v>
      </c>
      <c r="K125" s="9">
        <f>SUM(K124)</f>
        <v>1</v>
      </c>
      <c r="L125" s="9">
        <f>J125*3</f>
        <v>3</v>
      </c>
      <c r="M125" s="9">
        <f>K125*3</f>
        <v>3</v>
      </c>
    </row>
    <row r="126" spans="1:13" ht="23.25" customHeight="1" x14ac:dyDescent="0.25">
      <c r="A126" s="23"/>
      <c r="B126" s="24"/>
      <c r="C126" s="24"/>
      <c r="D126" s="24"/>
      <c r="E126" s="24"/>
      <c r="F126" s="24"/>
      <c r="G126" s="24"/>
      <c r="H126" s="24"/>
      <c r="I126" s="26">
        <f>I125+I119+I113+I104+I94+I87+I81+I74+I62+I55+I42+I34+I18</f>
        <v>0</v>
      </c>
      <c r="J126" s="9">
        <f>J125+J119+J113+J104+J94+J87+J81+J74+J62+J55+J42+J34+J18</f>
        <v>59</v>
      </c>
      <c r="K126" s="9">
        <f>K125+K119+K113+K104+K94+K87+K81+K74+K62+K55+K42+K34+K18</f>
        <v>59</v>
      </c>
      <c r="L126" s="9">
        <f>L125+L119+L113+L104+L94+L87+L81+L74+L62+L55+L42+L34+L18</f>
        <v>177</v>
      </c>
      <c r="M126" s="9">
        <f t="shared" ref="L126:M126" si="15">M125+M119+M113+M104+M94+M87+M81+M74+M62+M55+M42+M34+M18</f>
        <v>177</v>
      </c>
    </row>
    <row r="127" spans="1:13" ht="23.25" customHeight="1" x14ac:dyDescent="0.25">
      <c r="D127" s="9"/>
    </row>
    <row r="128" spans="1:13" ht="23.25" customHeight="1" x14ac:dyDescent="0.25">
      <c r="D128" s="9"/>
    </row>
  </sheetData>
  <sheetProtection password="E752" sheet="1" objects="1" scenarios="1"/>
  <mergeCells count="150">
    <mergeCell ref="A125:C125"/>
    <mergeCell ref="E125:G125"/>
    <mergeCell ref="I122:I123"/>
    <mergeCell ref="A121:I121"/>
    <mergeCell ref="B122:B123"/>
    <mergeCell ref="A122:A123"/>
    <mergeCell ref="C122:C123"/>
    <mergeCell ref="D122:D123"/>
    <mergeCell ref="E122:E123"/>
    <mergeCell ref="F122:H122"/>
    <mergeCell ref="A120:I120"/>
    <mergeCell ref="A119:C119"/>
    <mergeCell ref="E119:G119"/>
    <mergeCell ref="I116:I117"/>
    <mergeCell ref="A115:I115"/>
    <mergeCell ref="B116:B117"/>
    <mergeCell ref="A116:A117"/>
    <mergeCell ref="C116:C117"/>
    <mergeCell ref="D116:D117"/>
    <mergeCell ref="E116:E117"/>
    <mergeCell ref="F116:H116"/>
    <mergeCell ref="A114:I114"/>
    <mergeCell ref="A113:C113"/>
    <mergeCell ref="E113:G113"/>
    <mergeCell ref="B107:B108"/>
    <mergeCell ref="F107:H107"/>
    <mergeCell ref="A107:A108"/>
    <mergeCell ref="C107:C108"/>
    <mergeCell ref="D107:D108"/>
    <mergeCell ref="E107:E108"/>
    <mergeCell ref="A104:C104"/>
    <mergeCell ref="E104:G104"/>
    <mergeCell ref="A105:I105"/>
    <mergeCell ref="B99:B100"/>
    <mergeCell ref="A97:A98"/>
    <mergeCell ref="C97:C98"/>
    <mergeCell ref="D97:D98"/>
    <mergeCell ref="E97:E98"/>
    <mergeCell ref="A94:C94"/>
    <mergeCell ref="E94:G94"/>
    <mergeCell ref="A95:I95"/>
    <mergeCell ref="C77:C78"/>
    <mergeCell ref="D77:D78"/>
    <mergeCell ref="E77:E78"/>
    <mergeCell ref="A74:C74"/>
    <mergeCell ref="E74:G74"/>
    <mergeCell ref="A75:I75"/>
    <mergeCell ref="A90:A91"/>
    <mergeCell ref="C90:C91"/>
    <mergeCell ref="D90:D91"/>
    <mergeCell ref="E90:E91"/>
    <mergeCell ref="A87:C87"/>
    <mergeCell ref="E87:G87"/>
    <mergeCell ref="A88:I88"/>
    <mergeCell ref="A84:A85"/>
    <mergeCell ref="C84:C85"/>
    <mergeCell ref="D84:D85"/>
    <mergeCell ref="E84:E85"/>
    <mergeCell ref="A2:I2"/>
    <mergeCell ref="I97:I98"/>
    <mergeCell ref="I107:I108"/>
    <mergeCell ref="I58:I59"/>
    <mergeCell ref="A64:I64"/>
    <mergeCell ref="A76:I76"/>
    <mergeCell ref="A83:I83"/>
    <mergeCell ref="A89:I89"/>
    <mergeCell ref="A96:I96"/>
    <mergeCell ref="A106:I106"/>
    <mergeCell ref="A62:C62"/>
    <mergeCell ref="E62:G62"/>
    <mergeCell ref="A63:I63"/>
    <mergeCell ref="I45:I46"/>
    <mergeCell ref="I65:I66"/>
    <mergeCell ref="I77:I78"/>
    <mergeCell ref="I84:I85"/>
    <mergeCell ref="I90:I91"/>
    <mergeCell ref="B67:B73"/>
    <mergeCell ref="C21:C22"/>
    <mergeCell ref="D21:D22"/>
    <mergeCell ref="A81:C81"/>
    <mergeCell ref="E81:G81"/>
    <mergeCell ref="A82:I82"/>
    <mergeCell ref="F97:H97"/>
    <mergeCell ref="B47:B48"/>
    <mergeCell ref="F21:H21"/>
    <mergeCell ref="B60:B61"/>
    <mergeCell ref="A44:I44"/>
    <mergeCell ref="F65:H65"/>
    <mergeCell ref="F77:H77"/>
    <mergeCell ref="F84:H84"/>
    <mergeCell ref="F90:H90"/>
    <mergeCell ref="B21:B22"/>
    <mergeCell ref="B37:B38"/>
    <mergeCell ref="B45:B46"/>
    <mergeCell ref="B65:B66"/>
    <mergeCell ref="B77:B78"/>
    <mergeCell ref="B84:B85"/>
    <mergeCell ref="B90:B91"/>
    <mergeCell ref="B97:B98"/>
    <mergeCell ref="F45:H45"/>
    <mergeCell ref="F58:H58"/>
    <mergeCell ref="E37:E38"/>
    <mergeCell ref="A42:C42"/>
    <mergeCell ref="E42:G42"/>
    <mergeCell ref="A43:I43"/>
    <mergeCell ref="A77:A78"/>
    <mergeCell ref="A3:I3"/>
    <mergeCell ref="I4:I5"/>
    <mergeCell ref="I21:I22"/>
    <mergeCell ref="I37:I38"/>
    <mergeCell ref="A19:I19"/>
    <mergeCell ref="B4:B5"/>
    <mergeCell ref="A20:I20"/>
    <mergeCell ref="A36:I36"/>
    <mergeCell ref="A18:C18"/>
    <mergeCell ref="E18:G18"/>
    <mergeCell ref="A34:C34"/>
    <mergeCell ref="E34:G34"/>
    <mergeCell ref="A35:I35"/>
    <mergeCell ref="A4:A5"/>
    <mergeCell ref="E4:E5"/>
    <mergeCell ref="C4:C5"/>
    <mergeCell ref="D4:D5"/>
    <mergeCell ref="A21:A22"/>
    <mergeCell ref="E6:E17"/>
    <mergeCell ref="A37:A38"/>
    <mergeCell ref="C37:C38"/>
    <mergeCell ref="D37:D38"/>
    <mergeCell ref="A65:A66"/>
    <mergeCell ref="C65:C66"/>
    <mergeCell ref="D65:D66"/>
    <mergeCell ref="E65:E66"/>
    <mergeCell ref="B49:B50"/>
    <mergeCell ref="F4:H4"/>
    <mergeCell ref="E23:E33"/>
    <mergeCell ref="F37:H37"/>
    <mergeCell ref="A45:A46"/>
    <mergeCell ref="C45:C46"/>
    <mergeCell ref="D45:D46"/>
    <mergeCell ref="E45:E46"/>
    <mergeCell ref="A58:A59"/>
    <mergeCell ref="C58:C59"/>
    <mergeCell ref="D58:D59"/>
    <mergeCell ref="E58:E59"/>
    <mergeCell ref="B10:B11"/>
    <mergeCell ref="E21:E22"/>
    <mergeCell ref="A57:I57"/>
    <mergeCell ref="A55:C55"/>
    <mergeCell ref="E55:G55"/>
    <mergeCell ref="A56:I56"/>
  </mergeCells>
  <dataValidations count="1">
    <dataValidation type="list" showInputMessage="1" showErrorMessage="1" promptTitle="Cara Isi" prompt="pilih sesuai kondisi dan bukti, jika tidak terkait atau tidak berlaku pilih N/A" sqref="I124 I23:I33 I39:I41 I47:I54 I60:I61 I67:I73 I79:I80 I86 I92:I93 I99:I103 I109:I112 I118 I6:I17">
      <formula1>isilagi</formula1>
    </dataValidation>
  </dataValidations>
  <pageMargins left="0.25" right="0.25" top="0.75" bottom="0.75" header="0.3" footer="0.3"/>
  <pageSetup paperSize="9" scale="56" fitToHeight="10" orientation="portrait" horizontalDpi="360" verticalDpi="360" r:id="rId1"/>
  <rowBreaks count="6" manualBreakCount="6">
    <brk id="18" max="8" man="1"/>
    <brk id="42" max="8" man="1"/>
    <brk id="55" max="8" man="1"/>
    <brk id="74" max="8" man="1"/>
    <brk id="87" max="8" man="1"/>
    <brk id="10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tabSelected="1" workbookViewId="0">
      <selection activeCell="B2" sqref="B2"/>
    </sheetView>
  </sheetViews>
  <sheetFormatPr defaultRowHeight="15" x14ac:dyDescent="0.25"/>
  <sheetData>
    <row r="1" spans="2:2" x14ac:dyDescent="0.25">
      <c r="B1" t="s">
        <v>222</v>
      </c>
    </row>
    <row r="2" spans="2:2" x14ac:dyDescent="0.25">
      <c r="B2" t="s">
        <v>224</v>
      </c>
    </row>
    <row r="3" spans="2:2" x14ac:dyDescent="0.25">
      <c r="B3">
        <v>1</v>
      </c>
    </row>
    <row r="4" spans="2:2" x14ac:dyDescent="0.25">
      <c r="B4">
        <v>2</v>
      </c>
    </row>
    <row r="5" spans="2:2" x14ac:dyDescent="0.25">
      <c r="B5">
        <v>3</v>
      </c>
    </row>
    <row r="6" spans="2:2" x14ac:dyDescent="0.25">
      <c r="B6" t="s">
        <v>208</v>
      </c>
    </row>
  </sheetData>
  <sheetProtection password="E752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Borang Isian</vt:lpstr>
      <vt:lpstr>data</vt:lpstr>
      <vt:lpstr>isi</vt:lpstr>
      <vt:lpstr>isilagi</vt:lpstr>
      <vt:lpstr>'Borang Isian'!Print_Area</vt:lpstr>
      <vt:lpstr>Cover!Print_Area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Pustanling_Dephut_08</cp:lastModifiedBy>
  <cp:lastPrinted>2019-11-08T07:33:56Z</cp:lastPrinted>
  <dcterms:created xsi:type="dcterms:W3CDTF">2018-11-15T03:44:55Z</dcterms:created>
  <dcterms:modified xsi:type="dcterms:W3CDTF">2020-03-16T03:48:44Z</dcterms:modified>
</cp:coreProperties>
</file>